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240" yWindow="825" windowWidth="14805" windowHeight="7290"/>
  </bookViews>
  <sheets>
    <sheet name="травма и нейр" sheetId="4" r:id="rId1"/>
    <sheet name="Лист2" sheetId="2" r:id="rId2"/>
    <sheet name="Лист3" sheetId="3" r:id="rId3"/>
  </sheets>
  <definedNames>
    <definedName name="_xlnm._FilterDatabase" localSheetId="0" hidden="1">'травма и нейр'!$A$4:$E$228</definedName>
  </definedNames>
  <calcPr calcId="144525"/>
</workbook>
</file>

<file path=xl/calcChain.xml><?xml version="1.0" encoding="utf-8"?>
<calcChain xmlns="http://schemas.openxmlformats.org/spreadsheetml/2006/main">
  <c r="E251" i="4" l="1"/>
  <c r="E249" i="4" l="1"/>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250" i="4" l="1"/>
  <c r="E74" i="4"/>
  <c r="E163" i="4"/>
  <c r="E193" i="4"/>
  <c r="E222" i="4"/>
</calcChain>
</file>

<file path=xl/sharedStrings.xml><?xml version="1.0" encoding="utf-8"?>
<sst xmlns="http://schemas.openxmlformats.org/spreadsheetml/2006/main" count="425" uniqueCount="325">
  <si>
    <t>Винт слепой M12x1.75-0</t>
  </si>
  <si>
    <t>Винт компрессионный M8x1.25</t>
  </si>
  <si>
    <t>Винт дистальный 4.5 L-45</t>
  </si>
  <si>
    <t>Итого:</t>
  </si>
  <si>
    <t>Наименование</t>
  </si>
  <si>
    <t>Кол-во</t>
  </si>
  <si>
    <t>Цена</t>
  </si>
  <si>
    <t>Сумма</t>
  </si>
  <si>
    <t>Винт дистальный 4.5 L-35</t>
  </si>
  <si>
    <t>Винт дистальный 4.5 L-40</t>
  </si>
  <si>
    <t>Винт дистальный 5.0 L-35</t>
  </si>
  <si>
    <t>Винт дистальный 5.0 L-40</t>
  </si>
  <si>
    <t>Винт дистальный 5.0 L-45</t>
  </si>
  <si>
    <t>Стержень для плечевой к. с компресс 8x200</t>
  </si>
  <si>
    <t>Стержень для плечевой к. с компресс 8x220</t>
  </si>
  <si>
    <t>Стержень для плечевой к. с компресс 8x240</t>
  </si>
  <si>
    <t>Винт слепой M7-0</t>
  </si>
  <si>
    <t>Стержень для плечевой к. с реконстр. 9x150</t>
  </si>
  <si>
    <t>Стержень для плечевой к. с реконстр. 8x150</t>
  </si>
  <si>
    <t>Стержень реконстр. для большеберцовой к. 8x300</t>
  </si>
  <si>
    <t>Стержень реконстр. для большеберцовой к. 8x315</t>
  </si>
  <si>
    <t>Стержень реконстр. для большеберцовой к. 8x330</t>
  </si>
  <si>
    <t>Стержень реконстр. для большеберцовой к. 8x345</t>
  </si>
  <si>
    <t>Стержень реконстр. для большеберцовой к. 9x315</t>
  </si>
  <si>
    <t>Стержень реконстр. для большеберцовой к. 9x330</t>
  </si>
  <si>
    <t>Стержень реконстр. для большеберцовой к. 9x345</t>
  </si>
  <si>
    <t>Винт слепой M8-0</t>
  </si>
  <si>
    <t>Стержень для бедренной кости R 9x340</t>
  </si>
  <si>
    <t>Стержень для бедренной кости R 9x360</t>
  </si>
  <si>
    <t>Стержень для бедренной кости R 10x380</t>
  </si>
  <si>
    <t>Стержень для бедренной кости R 10x400</t>
  </si>
  <si>
    <t>Стержень для бедренной кости R 10x360</t>
  </si>
  <si>
    <t>Винт слепой M10x1-0</t>
  </si>
  <si>
    <t>Винт дистальный 4.5 L-25</t>
  </si>
  <si>
    <t>Винт дистальный 4.5 L-30</t>
  </si>
  <si>
    <t>Винт дистальный 4.5 L-50</t>
  </si>
  <si>
    <t>Винт дистальный 4.5 L-55</t>
  </si>
  <si>
    <t>Винт дистальный 4.5 L-60</t>
  </si>
  <si>
    <t>Винт дистальный 5.0 L-30</t>
  </si>
  <si>
    <t>Стержень для плечевой к. с компресс 8x260</t>
  </si>
  <si>
    <t>Стержень для плечевой к. с компресс 8x280</t>
  </si>
  <si>
    <t>Винт реконструктивный канюлированный 6.5L-75</t>
  </si>
  <si>
    <t>Винт реконструктивный канюлированный 6.5L-80</t>
  </si>
  <si>
    <t>Винт реконструктивный канюлированный 6.5L-85</t>
  </si>
  <si>
    <t>Стержень реконстр. для большеберцовой к. 9x360</t>
  </si>
  <si>
    <t>Спица без упора L=370  d=1,8 с перьевой заточкой</t>
  </si>
  <si>
    <t>Винт кортикальный самонарезающий 4.5x40 мм</t>
  </si>
  <si>
    <t>Винт кортикальный самонарезающий 4.5x46 мм</t>
  </si>
  <si>
    <t>Винт реконструктивный канюлированный 6.5L-90</t>
  </si>
  <si>
    <t>Винт реконструктивный канюлированный 6.5L-95</t>
  </si>
  <si>
    <t>Винт реконструктивный канюлированный 6.5L-100</t>
  </si>
  <si>
    <t>Стержень для бедренной кости L 10x340</t>
  </si>
  <si>
    <t>Стержень для бедренной кости L 10x360</t>
  </si>
  <si>
    <t>Стержень для бедренной кости L 10x400</t>
  </si>
  <si>
    <t>Стержень для бедренной кости L 10x420</t>
  </si>
  <si>
    <t>Винт дистальный 4.5 L-70</t>
  </si>
  <si>
    <t>Стержень для бедренной кости R 9x300</t>
  </si>
  <si>
    <t>Стержень для бедренной кости R 10x300</t>
  </si>
  <si>
    <t>Стержень реконстр. для большеберцовой к. 8x360</t>
  </si>
  <si>
    <t>Стержень реконстр. для большеберцовой к. 8x285</t>
  </si>
  <si>
    <t>Пластина Y-образная реконструктивная 12отв.</t>
  </si>
  <si>
    <t>Пластина реконструктивная прямая 10отв. L-118</t>
  </si>
  <si>
    <t>Пластина реконструктивная прямая 12отв. L-142</t>
  </si>
  <si>
    <t>Пластина реконструктивная прямая 14отв. L-166</t>
  </si>
  <si>
    <t>Винт кортикальный самонарезающий  3.5x32 мм</t>
  </si>
  <si>
    <t>Винт кортикальный самонарезающий  3.5x34 мм</t>
  </si>
  <si>
    <t>Винт кортикальный самонарезающий  3.5x36 мм</t>
  </si>
  <si>
    <t>Винт кортикальный самонарезающий  3.5x40 мм</t>
  </si>
  <si>
    <t>Винт кортикальный самонарезающий  3.5x45 мм</t>
  </si>
  <si>
    <t>Винт кортикальный самонарезающий  3.5x50 мм</t>
  </si>
  <si>
    <t>Стержень реконстр. для большеберцовой к. 9x285</t>
  </si>
  <si>
    <t>Стержень реконстр. для большеберцовой к. 9x300</t>
  </si>
  <si>
    <t>винт костный многоосевой для стержня диаметром (мм) 5.5, размером (мм) 4.0, 4.5, 5.0, 5.5, 6.0, 6.5, 7.0, 7.5, длинной (мм) 20, 25, 30, 35, 40, 45, 50, 55, 60</t>
  </si>
  <si>
    <t>Винт полиаксиальный 4.5х45 мм, 4.5х50 мм, 4.5х55 мм, 5.5х45 мм, 5.5х50 мм, 55х55 мм</t>
  </si>
  <si>
    <t>Винт моноаксиальный 4.5х45 мм, 4.5х50 мм, 4.5х55 мм, 5.5х45 мм, 5.5х50 мм, 55х55 мм</t>
  </si>
  <si>
    <t>Гайка (блокер)</t>
  </si>
  <si>
    <t>Стержень 6х250 мм</t>
  </si>
  <si>
    <t>Винт дистальный 6.5L-60</t>
  </si>
  <si>
    <t>Винт дистальный 6.5L-65</t>
  </si>
  <si>
    <t>Винт дистальный 6.5L-70</t>
  </si>
  <si>
    <t>Винт дистальный 5.0 L-50</t>
  </si>
  <si>
    <t>Стержень для бедренной кости L 9x300</t>
  </si>
  <si>
    <t>Стержень для бедренной кости L 9x320</t>
  </si>
  <si>
    <t>Винт кортикальный самонарезающий 3.5x40H</t>
  </si>
  <si>
    <t>Импланты для остеосинтеза нижних конечностей</t>
  </si>
  <si>
    <t>Переходник балка/балка, для балок/опор 8мм</t>
  </si>
  <si>
    <t>Переходник стержень/балка, для стержней 4-5 мм, и балок/опор 8 мм.</t>
  </si>
  <si>
    <t xml:space="preserve">Замок с 5ю отверстиями,  для стержней диаметром 4-5 мм. </t>
  </si>
  <si>
    <t>Балка карбоновая диаметром 8 мм, длиной 200 мм</t>
  </si>
  <si>
    <t>Балка карбоновая диаметром 8 мм, длиной 250 мм</t>
  </si>
  <si>
    <t>Балка карбоновая диаметром 8 мм, длиной 300 мм</t>
  </si>
  <si>
    <t>Балка карбоновая диаметром 8 мм, длиной 350 мм</t>
  </si>
  <si>
    <t>Балка карбоновая диаметром 8 мм, длиной 400 мм</t>
  </si>
  <si>
    <t>Малая полукруглая балка, алюминиевая 8/160 мм, 8 мм</t>
  </si>
  <si>
    <t>Средняя полукруглая балка, алюминиевая 8/180 мм, 8 мм</t>
  </si>
  <si>
    <t>Большая полукруглая балка, алюминиевая 8/200 мм, 8 мм</t>
  </si>
  <si>
    <t>Опора прямая диаметром 8 мм</t>
  </si>
  <si>
    <t>Опора изогнутая 30°, диаметром 8 мм.</t>
  </si>
  <si>
    <t>Шарнирный фиксатор для коленного сустава, левый</t>
  </si>
  <si>
    <t>Шарнирный фиксатор для коленного сустава, правый</t>
  </si>
  <si>
    <t>Фиксатор для голеностопного сустава</t>
  </si>
  <si>
    <t>Т-Ключ</t>
  </si>
  <si>
    <t>Стабилизационный/репозиционный ключ</t>
  </si>
  <si>
    <t>Ключ для окончательного затягивания</t>
  </si>
  <si>
    <t>Контейнер для хранения/стерилизации</t>
  </si>
  <si>
    <t>Инструменты для остеосинтеза</t>
  </si>
  <si>
    <t>Стержень сплошной для плечевой к. с компресс 6x200</t>
  </si>
  <si>
    <t>Стержень для плечевой к. с реконстр. 7x220</t>
  </si>
  <si>
    <t>Фиксационный канюлированный вертельный винт 11/2.7/95</t>
  </si>
  <si>
    <t>Фиксационный канюлированный вертельный винт 11/2.7/100</t>
  </si>
  <si>
    <t>Фиксационный канюлированный вертельный винт 11/2.7/105</t>
  </si>
  <si>
    <t>Фиксационный канюлированный вертельный винт 11/2.7/110</t>
  </si>
  <si>
    <t>Вертельный стержень 130° - 9x200</t>
  </si>
  <si>
    <t>Вертельный стержень 130° - 9x220</t>
  </si>
  <si>
    <t>Вертельный стержень 130° - 10x200</t>
  </si>
  <si>
    <t>Вертельный стержень 130° - 10x220</t>
  </si>
  <si>
    <t>Вертельный стержень 130° - 10x240</t>
  </si>
  <si>
    <t>Молоток 650гр, 240x42 мм</t>
  </si>
  <si>
    <t>Молоток 550 г/40 мм</t>
  </si>
  <si>
    <t>Молоток 900гр, 240x47 мм</t>
  </si>
  <si>
    <t>Кусачки для стержней до 6 мм, 480 мм</t>
  </si>
  <si>
    <t>Сверло с измерительной шкалой 2.8/220</t>
  </si>
  <si>
    <t>Сверло с измерительной шкалой 3.5/250</t>
  </si>
  <si>
    <t>Сверло с измерительной шкалой 3.2/220</t>
  </si>
  <si>
    <t>Отвертка под шестигранник S 1.5</t>
  </si>
  <si>
    <t>Отвертка под шестигранник S 3.5</t>
  </si>
  <si>
    <t>Отвертка под шестигранник S 2.5</t>
  </si>
  <si>
    <t xml:space="preserve">Ключевой патрон 1:1, 1/4 дюйма (6,4 мм) </t>
  </si>
  <si>
    <t>Импланты для артроскопии коленного сустава</t>
  </si>
  <si>
    <t>винт 3.5x16H</t>
  </si>
  <si>
    <t>винт 3.5x18H</t>
  </si>
  <si>
    <t>винт 3.5x20H</t>
  </si>
  <si>
    <t>винт 3.5x22H</t>
  </si>
  <si>
    <t>Пластина ключичная S-образная 6отв.L-99 R</t>
  </si>
  <si>
    <t>Пластина ключичная S-образная 7отв.L-108 R</t>
  </si>
  <si>
    <t>Пластина ключичная S-образная 8отв.L-116 R</t>
  </si>
  <si>
    <t>Пластина ключичная S-образная 6отв.L-99 L</t>
  </si>
  <si>
    <t>Пластина ключичная S-образная 7отв.L-108 L</t>
  </si>
  <si>
    <t>Пластина ключичная S-образная 8отв.L-116 L</t>
  </si>
  <si>
    <t>винт 3.5x36H</t>
  </si>
  <si>
    <t>винт 3.5x40H</t>
  </si>
  <si>
    <t>винт 5.0x36H</t>
  </si>
  <si>
    <t>винт 5.0x40H</t>
  </si>
  <si>
    <t>винт 5.0x60H</t>
  </si>
  <si>
    <t>винт 5.0x70H</t>
  </si>
  <si>
    <t>винт 5.0x75H</t>
  </si>
  <si>
    <t>винт 5.0x80H</t>
  </si>
  <si>
    <t>винт канюлированный 7.3x80H</t>
  </si>
  <si>
    <t>винт канюлированный 7.3x85H</t>
  </si>
  <si>
    <t>винт канюлированный 7.3x90H</t>
  </si>
  <si>
    <t>Пластина для мыщелков большеберцовой кости, левая 4отв.L-129</t>
  </si>
  <si>
    <t>Пластина для мыщелков большеберцовой кости, левая 5отв.L-150</t>
  </si>
  <si>
    <t>Пластина для мыщелков большеберцовой кости, правая 4отв.L-129</t>
  </si>
  <si>
    <t>Пластина для мыщелков большеберцовой кости, правая 5отв.L-150</t>
  </si>
  <si>
    <t>Пластина для мыщелков бедренной кости, левая 4отв.L- 138</t>
  </si>
  <si>
    <t>Пластина для мыщелков бедренной кости, левая 6отв.L- 180</t>
  </si>
  <si>
    <t>Пластина для мыщелков бедренной кости, левая 8отв.L- 221</t>
  </si>
  <si>
    <t>Пластина для мыщелков бедренной кости, левая 10отв.L- 263</t>
  </si>
  <si>
    <t>Пластина для мыщелков бедренной кости, левая 12отв.L- 305</t>
  </si>
  <si>
    <t>Пластина для мыщелков бедренной кости, правая 4отв.L-138</t>
  </si>
  <si>
    <t>Пластина для мыщелков бедренной кости, правая 6отв.L-180</t>
  </si>
  <si>
    <t>Пластина для мыщелков бедренной кости, правая 8отв.L- 221</t>
  </si>
  <si>
    <t>Пластина для мыщелков бедренной кости, правая 10отв.L- 263</t>
  </si>
  <si>
    <t>Пластина для мыщелков бедренной кости, правая 12отв.L- 305</t>
  </si>
  <si>
    <t>Пластина большеберцовая дистальная L-образная, левая 8отв.L-180</t>
  </si>
  <si>
    <t>Пластина большеберцовая дистальная L-образная, правая 8отв.L-180</t>
  </si>
  <si>
    <t>Стержень самосверлящий  4х120 мм</t>
  </si>
  <si>
    <t>Стержень самосверлящий  4х150 мм</t>
  </si>
  <si>
    <t>Стержень самосверлящий  5х120 мм</t>
  </si>
  <si>
    <t>Стержень самосверлящий  5х150 мм</t>
  </si>
  <si>
    <t>Стержень самосверлящий  5х180 мм</t>
  </si>
  <si>
    <t>Стержень самосверлящий  5х200 мм</t>
  </si>
  <si>
    <t>Стержень самосверлящий  5х250 мм</t>
  </si>
  <si>
    <t>Направитель для стержней 4; 5  мм</t>
  </si>
  <si>
    <t>Костные кусачки изогнутые 150х3 мм</t>
  </si>
  <si>
    <t>Костные кусачки изогнутые 150х4 мм</t>
  </si>
  <si>
    <t>Костные кусачки прямые 170 мм</t>
  </si>
  <si>
    <t>Костные кусачки изогнутые 170 мм</t>
  </si>
  <si>
    <t>Элеватор 24х270 мм</t>
  </si>
  <si>
    <t>Костодержатель 270 мм</t>
  </si>
  <si>
    <t>Костодержатель 300mm</t>
  </si>
  <si>
    <t>Костодержатель 230mm</t>
  </si>
  <si>
    <t>Костодержатель 260mm</t>
  </si>
  <si>
    <t xml:space="preserve">Пила хирургическая сагиттальная </t>
  </si>
  <si>
    <t xml:space="preserve">Дрель хирургическая </t>
  </si>
  <si>
    <t xml:space="preserve">Модуль питания </t>
  </si>
  <si>
    <t xml:space="preserve">Зарядное устройство </t>
  </si>
  <si>
    <t>Защитный направитель</t>
  </si>
  <si>
    <t>Винтовой фиксатор 7x23мм</t>
  </si>
  <si>
    <t>Винтовой фиксатор 8x23мм</t>
  </si>
  <si>
    <t>Винтовой фиксатор 7x25мм</t>
  </si>
  <si>
    <t>Винтовой фиксатор 8x25мм</t>
  </si>
  <si>
    <t>Электрод с управлением на рукоятке</t>
  </si>
  <si>
    <t xml:space="preserve">Система внешней фиксации для чрескостного остеосинтеза должна состоять из следующих элементов:
Стержень с измерительной шкалой, диаметром 4 и 5 мм, длиной от 120 до 250 мм. Стержни имеют самонарезающую резьбу, материал изготовления нержавеющая сталь, сертифицированная для изделий имплантируемых в человеческий организм.
Балка карбоновая, длиной 200; 250; 300, 350 мм 400 мм, диаметром 8 мм, унифицирован под размер фиксирующих элементов (замки, переходники), черного цвета с маркировкой размера стержней золотистым цветом. Материал изготовления: Высокопрочный технический углерод (Carbon black). 
Полукруглая алюминиевая балка, малая диаметром 160 мм; средняя диаметром 180 мм; большая диаметром 200 мм. Диаметр балок 8 мм, унифицирован под размер фиксирующих элементов (замки, переходники). Материал изготовления алюминиевый сплав. 
Опора прямая длиной 65 мм и изогнутая под углом 30° длиной 80 мм, диаметр 8 мм, унифицирован под размер фиксирующих элементов (замки, переходники), имеют крепежную зубчатую часть, с резиновым стопорным кольцом для соединения с фиксирующими элементами. Материал изготовления антикаррозийная сталь.
Замок, используется для первичной фиксации стержней диаметром 5 мм и опор 8 мм, имеет 5 отверстий для стержней 5 мм располагающихся друг от друга на расстоянии 7 мм, и 2 зубчатых отверстия для опор диметром 8 мм, размер замка 50х20х30 мм. на фронтальной и боковой поверхностях замка имеются по 2 винта, для затягивания соединительных элементов (стержни, балки, опоры). Цветовая маркировка замков синим и серым цветом. Материал изготовления сплав алюминия. 
Переходник стержень/балка, переходник балка/балка 8 мм, используется для фиксации соединительных элементов между собой под необходимым углом и плоскости, имеет пазы под соединительные элементы диаметром 5 мм и 8 мм, в верхней части имеется винт для затягивания. Маркировка синим и серым цветом. Материал изготовления сплав алюминия.
Для сбора и моделирования аппарата наружной фиксации в наборе предусмотрены специальные инструменты: направители Шанца диаметром 4 и 5 мм, используемые для точного наведения стержней,  Т- образные ключи для стержней и винтов на крепежных элементах, ключ для окончательного затягивания, стабилизационно репозиционные ключи, бикс для хранения и стерилизации.
Условия стерилизации: в автоклаве при температуре 121-134 °С.  
</t>
  </si>
  <si>
    <t>Винтовой фиксатор должен быть изготовлен из биорассасывающегося материала - полимолочной кислоты. Должен иметь гомогенную, плотную (неперфорированную) структуру. Предназначен для феморальной и тибиальной фиксации трансплантата ПКС/ЗКС. Фиксатор должен иметь винтовую нарезку, быть канюлированным по всей длине. Внутренний канал винта должен иметь шестигранную форму для введения шестигранной отвертки на протяжении не менее 21мм (для предупреждения переломов винта во время вкручивания). Длина фиксатора не более 23мм, диаметр не более 7мм. Должен поставляться в стерильной упаковке.</t>
  </si>
  <si>
    <t>Винтовой фиксатор должен быть изготовлен из биорассасывающегося материала - полимолочной кислоты. Должен иметь гомогенную, плотную (неперфорированную) структуру. Предназначен для феморальной и тибиальной фиксации трансплантата ПКС/ЗКС. Фиксатор должен иметь винтовую нарезку, быть канюлированным по всей длине. Внутренний канал винта должен иметь шестигранную форму для введения шестигранной отвертки на протяжении не менее 21мм (для предупреждения переломов винта во время вкручивания). Длина фиксатора не более 23мм, диаметр не более 8мм. Должен поставляться в стерильной упаковке.</t>
  </si>
  <si>
    <t xml:space="preserve">Фиксатор артроскопический имплантируемый винтовой. Изготовлен должен быть из материала - титан. Должен иметь гомогенную, плотную (неперфорированную) структуру. Фиксатор должен иметь винтовую нарезку, края резьбы закруглены, быть канюлированным по всей длине. Внутренний канал винта должен иметь шестигранную форму для введения шестигранной отвертки.Должен иметь конусообразную форму, диаметр  винта должен быть 7мм, длина винта 25 мм. Поставляется в стерильной упаковке. </t>
  </si>
  <si>
    <t xml:space="preserve">Фиксатор артроскопический имплантируемый винтовой. Изготовлен должен быть из материала - титан. Должен иметь гомогенную, плотную (неперфорированную) структуру. Фиксатор должен иметь винтовую нарезку, края резьбы закруглены, быть канюлированным по всей длине. Внутренний канал винта должен иметь шестигранную форму для введения шестигранной отвертки.Должен иметь конусообразную форму, диаметр  винта должен быть 8мм, длина винта 25 мм. Поставляется в стерильной упаковке. </t>
  </si>
  <si>
    <t>Электрод должен быть биполярным и  состоять из трехконтактного соединительного блока (для подсоединения к рукоятке), соединительного стержня и  наконечника (собственно электрода). На рукоятке должны быть расположены анодированные в различные цвета кнопки, активирующие режим диссекции , коагуляции и переключение между режимами. Электрод должен оказывать радиочастотное воздействие на раствор ионов , создавая вапоризационный карман. Вапоризационный карман должен уменьшать объем тканей в режиме холодного пульса, создавая температуру не более 65 градусов Цельсия.  Электрод  должен иметь рабочую поверхность сбоку диаметра не более 3,5 мм с целью максимизации области контакта ткани с наконечником и обеспечения быстрого уменьшения объема ткани.Длина соединительного стержня должна быть не менее 140мм.</t>
  </si>
  <si>
    <t>Модульная рукоятка  применяется для артропластики крупных суставов,  обеспечивает весь необходимый объем обработки костей, связанный с пилением в сагиттальной и фронтальной плоскостей и других плотных тканей.  Изготовлено с применением нержавеющих, алюминиевых сплавов и пластмасс, пригодных для частых стерилизаций в автоклаве. Управление одной клавишей на рукоятке ,Номинальная скорость не менее 11500 циклов/мин, бесключевое крепление лезвий, возможность фиксации лезвия в различных  положениях по оси, с шагом 45˚  (8 положений). Амплитуда движений не менее  5˚. Тип оборудования BF (Рабочая часть аппарата находится в непосредственном контакте с пациентом). Модуль питания и электродвигатель съёмные. Источник питания находится внутри захватываемой рукояти, что обеспечивает безопасность работы и идеальную развесовку, в нижней части рукоятки расположена несъемная дверца с защелкой (фиксирующим механизмом). Габариты: высота не более 235,75 мм, ширина не более 83,82 мм, длина не более 204,98 мм, вес не более 1,24 кг.</t>
  </si>
  <si>
    <t>Модульная рукоятка канюлированная применяется для артропластики крупных суставов,  рассверливание в ходе ортопедических оперативных вмешательств, сверления, фрезерования, проведения металлических спиц, распиливания костной и других плотных тканей.  Изготовлено с применением нержавеющих, алюминиевых сплавов и пластмасс, пригодных для частых стерилизаций в автоклаве. Режимы: вперед, назад, безопасный режим. Эргономичное расположение кнопки предохранителя, предотвращает самопроизвольное включение дрели, позволяет установить один из режимов работы дрели – «вперед», «вперед/назад»,  «безопасный режим». Номинальная скорость вращения  при использовании патрона  1:1 не более 825 об/мин, номинальная  скорость вращения при использовании с патроном 3,25:1 не менее 250 об/мин. Тип оборудования BF (Рабочая часть аппарата находится в непосредственном контакте с пациентом). Модуль питания и электродвигатель съёмные. Источник питания находится внутри захватываемой рукояти, что обеспечивает безопасность работы и идеальную развесовку, в нижней части рукоятки расположена несъемная дверца с защелкой (фиксирующим механизмом). Габариты: высота не более 226,1 мм, ширина не более 83,82 мм, длина не более 168,15 мм, масса не более 1,043 кг.</t>
  </si>
  <si>
    <t xml:space="preserve">Габариты: высота не более 153 мм, ширина не более 69 мм, длина не более 98 мм, вес не более 0,425 кг. В нижней части модуля стальная ручка, для установки и снятия модуля, время безпрерывной работы, не менее 5 минут .Состоит из: электродвигателя, аккумуляторной Li-ion батареи.
Электродвигатель: мощность не менее 21,6 Н·м/с максимальная скорость , не менее 21 000 оборотов в минуту, аккумуляторная Li-ion батарея: напряжение постоянный ток, не менее 12,6 В, емкость не менее 21,6 Вт ч
</t>
  </si>
  <si>
    <t>Материал корпуса пластик. Питание от сети 100- 240V 135-175 VA, 50\60 Hz, на выходе 12,6В\3A. Возможность одновременной зарядки до 2х аккумуляторов, отражение цикла зарядки на дисплее, отдельном для каждого гнезда, цикл зарядки включает в себя изначальную полную разрядку батареи, для предотвращения эффекта "памяти". Дисплей: жидкокристаллический монохромный. Механические характеристики: Габариты: высота не более 110,2 мм, ширина не более 240,5 мм, длина не более 240 мм, вес не более 1,7 кг.</t>
  </si>
  <si>
    <t xml:space="preserve">Предназначен для установки модуля питания STRYKER SYSTEM G Power Module  в модульную рукоятку в асептических условиях. Габариты: высота не более 37 мм, ширина не более 103,5 мм, длина не более 150,2 мм, вес не более 0,077 кг.
материал изготовления: автоклавируемый пластик.
</t>
  </si>
  <si>
    <t>Используется для риммирования, крепление в модульной рукоятке J-образный паз, передаточное отношение 4:1,6.4мм, с быстрым бесключевым соединением. наличие на хвостовике выемки для быстрой фиксации к дрели и предотвращению выпадения патрона. Габариты: диаметр не более 32,4 мм, длина не более 64 мм, вес не более 0,208 кг. Материал изготовления: нержавеющая  сталь.</t>
  </si>
  <si>
    <t xml:space="preserve">Патрон 4:1 бесключевой  </t>
  </si>
  <si>
    <t xml:space="preserve">Патрон 1:1 бесключевой </t>
  </si>
  <si>
    <t>Патрон с ключевым соединением до 6,4мм, 3-х кулачковый механизм фиксации. Крепление в модульной рукоятке J-образный паз Возможность фиксации любых сверл диаметром до 6,4 мм. Наличие на хвостовике выемки для быстрой фиксации к дрели и предотвращению выпадения патрона. Передаточное отношение 1:1. Габариты: диаметр не более 28,6 мм, длина не более 105,9 мм, вес не более 0,313 кг. Материал изготовления: нержавеющая  сталь.</t>
  </si>
  <si>
    <t>Используется для риммирования, крепление в модульной рукоятке J-образный паз, передаточное отношение 1:1,6.4мм, с быстрым бесключевым соединением. наличие на хвостовике выемки для быстрой фиксации к дрели и предотвращению выпадения патрона. Габариты: диаметр не более 32,4 мм, длина не более 64 мм, вес не более 0,208 кг. Материал изготовления: нержавеющая  сталь.</t>
  </si>
  <si>
    <t>Для чрескостного остеосинтеза  применяются спицы диаметром 1,8 мм. Спицы  гладкие (без упора) . Форма режущей части: одногранная (перьевая). Хвостовики спиц должны обладать следующими параметрами: длина 10+1 мм, максимальная ширина 1,8 мм, толщина 1,1-0,1 мм. Поверхность спиц полированная до шероховатости Ra = 0.2 мкм.  Спица должна иметь поверхность обработанную электролитно-плазменным методом. Радиус притупления рабочей части спиц не более 0,03 мм. Спица должна выдерживать усилия на разрыв не менее 130кгс/мм 2 Спицы с упорной площадкой должны выдерживать осевое усилие на сдвиг упора до 120 кг. (12,2 н.) включительно. Упор на спице должен быть выполнен из серебро - содержащего припоя ПСрМЦ-37. Применяемые материалы: прутки с высокой нагортовкой поверхности ТУ 14-1-3192-81 из нержавеющей стали 12Х18Н9 по ГОСТ 5632-72.</t>
  </si>
  <si>
    <t>Кортикальные винты: диаметр винтов 4,5 мм. Длина винтов 40 мм, 46 мм. Диаметр головки винта 8 мм, имеет шлиц под шестигранную отвертку S3,5 мм. Резьба на ножке винта: на всю длину ножки винта.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</si>
  <si>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Винт дистальный  - диаметр винтов должен быть 4,5мм, длина винтов 25 мм, 30 мм, 35 мм, 40 мм, резьба на ножке винта полная, длинной на 6мм меньше длинны винта, для каждой длинны винта.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длинной 8мм.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</si>
  <si>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Винт дистальный  - диаметр винтов должен быть 5 мм, длина винтов 35 мм, 40 мм, 45 мм, 50 мм, резьба на ножке винта полная, головка винта цилиндрическая по шестигранную отвертку S3,5 мм, винты должны иметь самонарезающую резьбу что позволит фиксировать их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</si>
  <si>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Стержнь  компрессионный предназначен для фиксации переломов плечевой кости. Стержень имеет анатомическую форму, длина L=200мм,  220 мм, 240 мм, 260 мм, 280 мм. Фиксация стержня при помощи целенаправителя, диаметр дистальной части d=8мм и 9 мм. Стержень канюлированный диаметром 8 мм, диаметр канюлированного отверстия 5мм и не канюлированный диаметром 6 мм . Диаметр проксимальной части стержня 10мм. В дистальной части стержня расположены 4 нерезьбовые отверстия диаметром 4,5мм на расстоянии 5мм, 15мм,25мм и 35мм от конца стержня. В проксимальной части расположены 2 отверстия: 1 динамическое отверстие на расстоянии 18,25мм от верхушки стержня позволяющее выполнить компрессию на промежутке 7,5мм и 1 нерезьбовое отверстие диаметром 4,5мм на расстоянии 38мм от верхушки стержня. На поверхности дистального отдела имеются 2 продольных канала расположеных на длинне всей дистальной части стержня на глубине 0,5мм. Каналы начинаются на расстоянии 48мм от верхушки стержня. Проксимальная часть стержня наклонена под углом 6° относительно дистальной. В реконструктивных отверстиях можно в порядке замены применять винты диаметром 4,5 и 5,0 мм. В проксимальной части стержня находится резьбовое отверстие М7х1мм под слепой винт длинной 10мм. В проксимальной части у верхушки стержня находятся два углубления проходящие через ось винта, размером 3,5х4мм, служащие деротацией во время крепления стержня с направителем.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</si>
  <si>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Стержнь реконструктивный, предназначен для фиксации переломов плечевой кости. Стержень имеет анатомическую формн, длина L=150 мм и 220 мм,  фиксация стержня при помощи целенаправителя, диаметр дистальной части d=7 мм, 8мм и 9 мм. Стержень канюлированный, диаметр канюлированного отверстия 5мм. Диаметр проксимальной части стержня 10мм. В дистальной части стержня расположены 4 нерезьбовые отверстия диаметром 4,5мм на расстоянии 5мм, 15мм и 25мм от конца стержня. В проксимальной части расположены 4 резьбовые отверстия М5,1х1,5мм на расстоянии 11мм, 17,5мм, 23,5мм и 30мм, обеспечивающие фиксацию в двух плоскостях (AP и сагиттальной). Отверстия расположены по спирали. На поверхности дистального отдела имеются 2 продольных канала расположеных на длинне всей дистальной части стержня на глубине 0,6мм. Каналы начинаются на расстоянии 48мм от верхушки стержня. Проксимальная часть стержня наклонена под углом 6° относительно дистальной. В реконструктивных отверстиях можно в порядке замены применять винты диаметром 4,5 и 5,0 мм. В проксимальной части стержня находится резьбовое отверстие М7х1мм под слепой винт длинной 10мм. В проксимальной части у верхушки стержня находятся два углубления проходящие через ось винта, размером 3,5х4мм, служащие деротацией во время крепления стержня с направителем.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</si>
  <si>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 xml:space="preserve">Пластины реконструктивные. Применяются для остеосинтеза переломов костей таза, трубчатых костей, ширина пластин 10 мм и толщиной 2 мм. Длина пластин 118 мм, 142 мм, 166 мм.  Количество отверстий под кортикальные винты диаметром 3.5 мм 10, 12 и 14. Конструкция пластин должна позволять их интраоперационный изгиб. Импланты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  
</t>
  </si>
  <si>
    <t>Пластина Y-образная реконструктивная 12отв.Применяются для остеосинтеза при переломах плечевой кости, шириной  10 мм и толщиной 2 мм. Длина пластины 90 мм.  Количество отверстий под винты диаметром 3,5 мм 12отв.  Конструкция пластин должна позволять их интраоперационный изгиб. Импланты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</si>
  <si>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ключичная S-образная, правая и левая, для фиксации переломов ключицы, длиной  99 мм, 108 мм, 116 мм. 6, 7, 8 блокируемых отверстий в диафизарной части пластины для блокирующих винтов диаметром 3.5 мм, в акромиальном конце 5 блокируемых отверстий для блокируемых винтов диаметром 2.4 мм, данные отверстия имеют опорную конусную часть  и нарезную цилиндрическую. Должны быть овальные отверстия для кортикальных винтов диаметром 3.5 мм, для осуществления компрессии. Конструкция пластин должна позволять их интраоперационный изгиб. Импланты должны быть оценены по критериям безопасности и совместимости с процедурами магнитно-резонансной томографии.  Маркировка пластин коричневым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</si>
  <si>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Bинт дистальный  - диаметр винтов 6,5мм, длина винтов  60 мм, 65 мм, 70 мм,  резьба на всей длинне винта. Головка винта цилиндрическая диаметром 8мм, высотой 6мм под шестигранную отвертку S3,5 мм (глубина шестигранного шлица 3,3мм).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3 подточки длинной 10мм, под углом 30° и идущих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</si>
  <si>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Bинт реконструктивный канюлированный - диаметр винтов 6,5мм, длина винтов 75 мм, 80 мм, 85 мм, 90 мм, 95 мм, 100 мм. Резьба неполная, выступает в дистальной части винта на промежутке 25мм. Винт канюлированный, диаметр канюлированного отверстия 2,5мм. Головка винта цилиндрическая диаметром 8мм высотой 6мм под шестигранную отвертку S5 мм (глубина шестигранного шлица 3,7мм). Винт имеет самонарезающую резьбу что позволяет фиксировать его без использования метчика. Рабочая часть винта имеет конусное начало с переменным диаметром. Диаметр 4,5мм на длинне 2,5мм, вершинный угол - 120° переходит в диаметр 6,5мм под углои 35°. Конусное начало имеет 3 подточки под углом 15° и идущих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</si>
  <si>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Винт дистальный  - диаметр винтов должен быть 4,5мм, длина винтов 45 мм, 50 мм, 55 мм, 60 мм, 70 мм, резьба на ножке винта полная, длинной на 6мм меньше длинны винта, для каждой длинны винта.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длинной 8мм.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</si>
  <si>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Винт слепой - должен быть совместим с верхним отверстием проксимальной части большеберцового стержня, позволяет закрыть верхнее отверстие стержня для предотвращения зарастания его костной тканью, либо удлинить верхнюю часть стержня. Длинна винта 14,5мм, длинна проксимальной части винта 6 мм, диаметром 8 мм. Винт полностью прячется в стержне. Резба винта М8 мм на длинне 4,5 мм на расстоянии 3 мм от дистального конца винта, диаметр дистальной части винта не имеющий резьбы 6,3мм. Винт канюлированный, диаметр канюлированного отверстия 3,55мм. Шлиц винта выполнен под шестигранную отвертку S3,5 мм, глубина шестигранного шлица 4,2мм.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</si>
  <si>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Винт слепой, размером M10x1-0 должен быть совместим с бедренным стержнем, позволяет закрыть центральное отверстие стержней для предотвращения зарастания его костной тканью.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</si>
  <si>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 xml:space="preserve">Стержнь канюлированный для фиксации переломов большеберцовой кости. Диаметр стержня d= 8 мм, 9мм, длина стержня L=285 мм, 300 мм, 315 мм, 330 мм, 345 мм, 360 мм. Стержень канюлированный. Диаметр канюлированного канала в дистальной части 5 мм. Канюлированный канал в проксимальной части – резьбовое тверстие М8. Фиксация стержня при помощи дистального целенаправителя возможна для каждого размера стержня. Должна быть возможность создания компрессии как в проксимальной, так и в дистальной части стержня. В проксимальной части имеются 5 отверстий. 2 резьбовых отверсия у верхушки стержня на расстоянии 17мм и 24мм соответственно, расположенных переменно под углом 45° к оси двух нерезьбовых отверстий и одного динамического. Нерезьбовые отверстия в проксимальной части расположены от верхушки стержня на расстоянии 31мм и 72мм соответственно. Динамическое отверстие в проксимальной части расположено от верхушки стержня на расстоянии 47мм и позволяет провести компрессию на промежутке 11,5мм. Отверстия в проксимальной части позволяют фиксировать стержень как минимум в трех разных плоскостях. Проксимальная часть стержня имеет изгиб под углом 13° и по радиусу R=40мм  относительно дистальной части стержня. В дистальной части стержня расположены не менее 5 отверстий. 4 резьбовых отверстий от конца стержня на расстоянии 5мм, 11,5мм, 18мм и 26мм соответственно, расположенных последовательно по спирали под углом 45° каждое следующее к предыдущему. Динамическое отверстие в дистальной части расположено от конца стержня на расстоянии 35мм и позволяет провести компрессию на промежутке 6мм. Дистальная часть с отверсиями на расстоянии 55мм от конца стержня изогнута по радиусу R=40мм. Резьбовые отверстия обеспечивают фиксацию в четырех плоскостях. Треугольное поперечное сечение нижней части стержня и компрессионного отверстия верхней части обеспечивают снижение внутрикостного давления во время процедуры имплантации. В реконструктивных отверстиях можно применять в порядке замены винты диаметром 4,5мм и 5,0мм. Канюлированные слепые винты, позволяющие удлинить верхнюю часть стержня, выпускаются как минимум 6 размеров в диапазоне от 0мм до 25мм с шагом 5мм.  Импланты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
</t>
  </si>
  <si>
    <t xml:space="preserve">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L=300 мм, 340 мм, 360 мм, 380 мм, 400 мм, 420 мм, фиксация стержня при помощи дистального целенаправителя возможна до длины 520 мм, диаметр дистальной части стержней d=9 мм,  10 мм, диаметр проксимальной части 13 мм, длинна проксимальной части 82 мм. Проксимальная часть стержня изогнута на радиусе 2800 мм. На поверхности дистального отдела имеются 2 продольных канала расположеных на длинне всей дистальной части стержня в оси динамических отверстий на глубине 0,6мм. Каналы начинаются на расстоянии 79 мм от верхушки стержня. Стержени канюлированные, диаметр канюлированного отверстия в дистальной части 4 мм и в проксимальной части 5 мм. Должна быть возможность создания компрессии в дистальной и проксимальной части стержня. Стержени правые и левые. Являются универсальным, т.к правый стержень может быть установлен на левую конечность и наоборот, кроме реконструктивного метода остеосинтеза ( через шейку бедренной кости). В проксимальной части имеются 6 отверстий. 2 нерезьбовых отверсия у верхушки стержня диаметром 6,5мм на расстоянии 15мм и 30мм от верхушки стержня,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и 58,5мм от верхушки стержня, расположеных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вертела. В дистальной части стержня расположены не менее 4 отверстий. 3 резьбовые отверстия под винты 4,5мм от конца стержня на расстоянии 5 мм, 15мм и 25мм в плоскости перпендикулярно плоскости шейки вертела и одно динамическое отверстие диаметром 4,5 мм на расстоянии 35мм, позволяющее провести компрессию на расстоянии 6 мм в плоскости шейки вертела. В проксимальной части стержня находится резьбовое отверсие М 10 под слепой и компрессионный винт длинной 25мм.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
</t>
  </si>
  <si>
    <t>Кортикальные винты: диаметр винтов 3,5 мм. Длина винтов 40 мм. Диаметр головки винта 6 мм. Высота головки винта 3,1 мм. Имеет шлиц под шестигранную отвертку S2,5. Резьба на ножке винта: на всю длину ножки винта.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</si>
  <si>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Винт дистальный  - диаметр винтов должен быть 4,5 мм, длина винтов 35 мм, 40 мм, 45 мм, резьба на ножке винта полная, головка винта цилиндрическая под шестигранную отвертку S3,5 мм, винты должны иметь самонарезающую резьбу что позволит фиксировать их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</si>
  <si>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Винты блокирующие канюлированные: винты имеют резьбу по внешнему диаметру головки,  что позволяет достичь блокирования при вкручивании винта в пластину, диаметр винтов 7,3 мм. Длина винтов 80 мм, 85 мм, 90 мм. Диаметр головки винта 9,0 мм, под шестигранную отвертку S5,0. Диаметр канюлированного отверстия 2,2 мм. Резьба на всю длину ножки винта. Все винты имеют самонарезающую резьбу, что позволяет фиксировать их без использования метчика. Имплантаты должны быть оценены по критериям безопасности и совместимости с процедурами магнитно-резонансной томографии. Маркировка винтов синим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</si>
  <si>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Фиксационный канюлированный винт, диметр винтов 11,0 мм, длина винтов 95 мм, 100 мм, 105 мм, 110 мм, диаметр канюлированного отверстия 2,7 мм. Резьба только в проксимальной части винта, для фиксации в шейке и головке бедренной кости. В дистальной части нарезное отверстие с прорезями для жесткого замыкания с ключом, которым осуществляется ввинчивание.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</si>
  <si>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Винты слепые, размером M12x1.75-0, должны быть совместимы со стержнем для проксимального отдела бедренной кости, позволяет закрыть центральное отверстие стержней для предотвращения зарастания его костной тканью.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</si>
  <si>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Винты компрессионные, должны быть совместимы с внутренней резьбой верхнего отверстия в проксимальной части вертельного стержня, компрессионные винты позволяют осуществить фиксацию вертельного винта путем давления на него.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</si>
  <si>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Пластина для мыщелков большеберцовой кости (левая, правая), длиной 129 мм и 150 мм, 4 и 5 блокируемых отверстий в диафизарной части пластины для винтов диаметром 5 мм, в мыщелковой части 5 отверстий для блокирующих винтов диаметром 5,0 мм, данные отверстия имеют опорную конусную часть и нарезную цилиндрическую. Также должно быть в диафизарной части не более одного овального компрессионного отверстия для кортикального винта диаметром 4,5мм. Имеются отверстия для спицы Киршнера диаметром 2,0 мм. Маркировка пластин синим цветом. Конструкция пластин должна позволять их интраоперационный изгиб. Импланты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</si>
  <si>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Пластина для мыщелков бедренной кости (левая, правая), длиной 138 мм, 180 мм, 221 мм, 263 мм, 305 мм, 4, 6, 8, 10 и 12 блокируемых отверстий в диафизарной части пластины, в мыщелковой части 6 отверстий для блокирующих винтов диаметром 5,0 мм и не более  одного отверстия для канюлированного блокирующего винта диаметром 7,3 мм, данные отверстия имеют опорную конусную часть и нарезную цилиндрическую. В диафизарной части пластины должно быть не более одного овального компрессионного отверстия для кортикального винта диаметром 4,5 мм. Имеются отверстия для спицы Киршнера диаметром 2,0 мм. Конструкция пластин должна позволять их интраоперационный изгиб. Импланты должны быть оценены по критериям безопасности и совместимости с процедурами магнитно-резонансной томографии. Маркировка пластин синим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</si>
  <si>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Пластина большеберцовая дистальная передненаружная, правая или левая, длиной 180 мм, толщиной 2,8 мм. Количество резьбовых отверстий  8 для блокирующих винтов диаметром 3.5 мм. Также должны быть овальные отверстия для кортикальных винтов диаметром 3,5 мм в диафизарной части пластины Имеются отверстия для спицы Киршнера диаметром 2,0 мм. Конструкция пластин должна позволять их интраоперационный изгиб. Импланты должны быть оценены по критериям безопасности и совместимости с процедурами магнитно-резонансной томографии. Маркировка пластин коричневым цветом.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</si>
  <si>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 xml:space="preserve">Канюлированный вертельный стержень. Используется для фиксации межвертельных, чрезвертельных и подвертельных переломов, многооскольчатых переломов вертельно-подвертельной области, чрезвертельные переломы шейки бедренной кости. Длина стержня L=200мм, 220 мм, 240 мм, фиксируется при помощи целенаправителя в дистальной и проксимальной части, диаметр дистальной части d=9мм, 10 мм,  диаметр проксимальной части D=17мм. Дистальная часть отклонена под углом 6°. Диаметр канюлированного отверстия 5мм. Шеечный угол 130°. В проксимальной части два фиксационных отверстия: отверстие диаметром 11мм под шеечный винт на расстоянии 42мм от верхушки стержня и отверстие диаметром 6,5мм под антиротационный винт на расстоянии 56,4мм от верхушки стержня. Расстояние между осями фиксационных отверстий 12 мм. В проксимальной части расположено одно резьбовое отверстие под винты 4,5мм и 5,0мм на расстоянии 170мм от верхушки стержня и одно динамическое отверстие на расстоянии 189мм от верхушки стержня. Динамическое отверстие под винты диаметром 4,5мм длинной 10,5мм, шириной 4,5мм, позволяет провести компрессию на расстоянии 6мм. На наружной поверхности дистальной части стержня находятся два продольных канала, которые обеспечивают снижение внутрикостного давления во время процедуры имплантации. Глубина каждого канала 0,4мм. Каналы расположены по кружности поперечного сечения каждые 180°. Каналы начинаются на расстоянии 114мм от верхушки стержня и проходят по всей длинне стержня, до конца стержня. Стержень универсальный, для левой и правой конечности. Стержень анодированный, в зависимости от диаметра стержня цветовая маркировка – 9 мм- зеленый, 10 мм-коричневый, 11 мм-синий, 12 мм-желтый. Стержень имплантировать только с соответствующими винтами к данным стержням и набором инструментов предназначенным для имплантации данных канюлированных вертельных стержней. Импланты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t>
  </si>
  <si>
    <t xml:space="preserve">Инструменты для остеосинтеза должны быть изготовлены из коррозионностойких сталей, в связи с высоким содержанием хрома на поверхности нержавеющей стали образуется пассивная пленка, защищающая инструмент от коррозии. В результате электрохимической обработки алюминия на его поверхности образуется защитная окисная пленка натурального цвета (серебристо-серая), которая может быть окрашена в разные цвета, чаще бирюзово-синий. Отвертка под шестигранник S 1.5 - Отвертка под шестигранник площадь рабочей части 1.5 мм Отвертка под шестигранник S 2.5 - Отвертка под шестигранник площадь рабочей части 2.5 мм. Отвертка под шестигранник S 3.5 - Отвертка под шестигранник площадь рабочей части 3.5 мм </t>
  </si>
  <si>
    <t xml:space="preserve">Сверла медицинские, размерами 3,5х250 мм, 3,2х220 мм, 2,8х220 мм используются для рассверливания отверстий в кости, для последующего ввинчивания винтов, или иных фиксаторов и имплантов. На сверлах должна быть нанесена измерительная шкала, для определения глубины сверления. Материал изготовления: Медицинская антикаррозийная сталь, соответствующая стандарту  ISO 7153-1. </t>
  </si>
  <si>
    <t>Инструменты для остеосинтеза должны быть изготовлены из коррозионностойких сталей, в связи с высоким содержанием хрома на поверхности нержавеющей стали образуется пассивная пленка, защищающая инструмент от коррозии. Молоток весом 650 гр, диаметр бойка 42 мм, длина инструмента 240 мм. Молоток весом 550 гр, диаметр бойка 40 мм. Молоток весом 900 гр, диаметр бойка 47 мм, длина инструмента 240 мм.</t>
  </si>
  <si>
    <t>Инструменты для остеосинтеза должны быть изготовлены из коррозионностойких сталей, в связи с высоким содержанием хрома на поверхности нержавеющей стали образуется пассивная пленка, защищающая инструмент от коррозии. Костные кусачки изогнутые и прямые длиной 150х3 мм, 150х4 мм и 170 мм.</t>
  </si>
  <si>
    <t>Инструменты для остеосинтеза должны быть изготовлены из коррозионностойких сталей, в связи с высоким содержанием хрома на поверхности нержавеющей стали образуется пассивная пленка, защищающая инструмент от коррозии. Элеватор с шириной рабочей площадки 24 мм и общей длиной 270 мм.</t>
  </si>
  <si>
    <t>Инструменты для остеосинтеза должны быть изготовлены из коррозионностойких сталей, в связи с высоким содержанием хрома на поверхности нержавеющей стали образуется пассивная пленка, защищающая инструмент от коррозии. Кусачки должны быть предназначены для перекусывания стержней стальных и титановых до диаметра 6 мм. Губки инструмента должны быть выполнены из упрочненной стали, кусачки должны быть разборными с возможностью замены губок. Длина инструмента должна быть 480 мм.</t>
  </si>
  <si>
    <t>Инструменты для остеосинтеза должны быть изготовлены из коррозионностойких сталей, в связи с высоким содержанием хрома на поверхности нержавеющей стали образуется пассивная пленка, защищающая инструмент от коррозии. Костодержатели размером 230 мм, 260 мм, 270 мм, 300 мм.</t>
  </si>
  <si>
    <t>Винт кортикальный самонарезающий  3.5x20 мм</t>
  </si>
  <si>
    <t>Винт кортикальный самонарезающий  3.5x26 мм</t>
  </si>
  <si>
    <t>Винт кортикальный самонарезающий  3.5x30 мм</t>
  </si>
  <si>
    <t>Винт кортикальный самонарезающий  3.5x55 мм</t>
  </si>
  <si>
    <t>Винт кортикальный самонарезающий  3.5x60 мм</t>
  </si>
  <si>
    <t>Винт кортикальный самонарезающий  3.5x70 мм</t>
  </si>
  <si>
    <t>Винт кортикальный самонарезающий  3.5x75 мм</t>
  </si>
  <si>
    <t>Винт кортикальный самонарезающий  3.5x80 мм</t>
  </si>
  <si>
    <t>Пластина реконструктивная прямая - 3,5мм 10 отв.</t>
  </si>
  <si>
    <t>Пластина реконструктивная прямая - 3,5мм 14 отв.</t>
  </si>
  <si>
    <t>Пластина реконструктивная прямая - 3,5мм 20 отв.</t>
  </si>
  <si>
    <t xml:space="preserve"> Пластина реконструктивная R100 - 3,5 мм 12 отв.</t>
  </si>
  <si>
    <t xml:space="preserve"> Пластина реконструктивная R100 - 3,5 мм 14 отв.</t>
  </si>
  <si>
    <t>Импланты для остеосинтеза верхних конечностей и таза</t>
  </si>
  <si>
    <t>Винт спонгиозный канюлированный самонарезающий 7.0x32/70H</t>
  </si>
  <si>
    <t>Винт спонгиозный канюлированный самонарезающий 7.0x32/80H</t>
  </si>
  <si>
    <t>Винт спонгиозный канюлированный самонарезающий 7.0x32/90H</t>
  </si>
  <si>
    <t>Винт спонгиозный канюлированный самонарезающий 7.0x32/100H</t>
  </si>
  <si>
    <t>Винт спонгиозный канюлированный самонарезающий 4.5x16/50 мм</t>
  </si>
  <si>
    <t>Винт спонгиозный канюлированный самонарезающий 4.5x16/60 мм</t>
  </si>
  <si>
    <t>Кортикальные винты: диаметр винтов 3,5 мм. Длина винтов 20 мм, 26 мм, 30 мм, 32 мм, 34 мм, 36 мм, 40 мм, 45 мм, 50 мм, 55 мм, 60 мм, 70 мм, 75 мм, 80 мм. Диаметр головки винта 6 мм. Высота головки винта 3,1 мм. Имеет шлиц под шестигранную отвертку S2,5. Резьба на ножке винта: на всю длину ножки винта.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</si>
  <si>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Винты блокирующие: винты имеют резьбу по внешнему диаметру головки,  что позволяет достичь блокирования при вкручивании винта в пластину, диаметр винтов 3,5 мм. Длина винтов 16 мм, 18 мм, 20 мм, 22 мм, 26 мм, 30 мм. Диаметр головки винта 5 мм, под шестигранную отвертку S2,5. Резьба на всю длину ножки винта. Все винты имеют самонарезающую резьбу, что позволяет  фиксировать их без использования метчика. Имплантаты должны быть оценены по критериям безопасности и совместимости с процедурами магнитно-резонансной томографии. Маркировка винтов коричневым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</si>
  <si>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винт 3.5x50H</t>
  </si>
  <si>
    <t>Винты блокирующие: винты имеют резьбу по внешнему диаметру головки,  что позволяет достичь блокирования при вкручивании винта в пластину, диаметр винтов 3,5 мм. Длина винтов 36 мм, 40 мм, 50 мм. Диаметр головки винта 5 мм, под шестигранную отвертку S2,5. Резьба на всю длину ножки винта. Все винты имеют самонарезающую резьбу, что позволяет  фиксировать их без использования метчика. Имплантаты должны быть оценены по критериям безопасности и совместимости с процедурами магнитно-резонансной томографии. Маркировка винтов коричневым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Винты блокирующие: винты имеют резьбу по внешнему диаметру головки,  что позволяет достичь блокирования при вкручивании винта в пластину, диаметр винтов 5,0 мм. Длина винтов 36 мм, 40 мм, 60 мм, 70 мм, 75 мм, 80 мм. Диаметр головки винта 7,0 мм, под шестигранную отвертку S3,5. Резьба на всю длину ножки винта. Все винты имеют самонарезающую резьбу, что позволяет фиксировать их без использования метчика. Имплантаты должны быть оценены по критериям безопасности и совместимости с процедурами магнитно-резонансной томографии. Маркировка винтов синим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</si>
  <si>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Пластина для плечевой кости, для фиксации переломов шейки и головки плечевой кости,  длиной 101 мм, 116 мм, 131 мм,  3, 4 и 5  блокируемых отверстий в диафизарной части пластины для винтов диаметром 3,5 мм, в проксимальной части 9 отверстий для блокирующих винтов диаметром 3.5 мм, данные отверстия имеют опорную конусную часть  и нарезную цилиндрическую. Также должны быть от 3 до 12 овальные отверстия для кортикальных винтов для кортикальных винтов диаметром 3,5 мм в диафизарной части пластины.  Имеются отверстия для спицы Киршнера диаметром 2,0 мм. Конструкция пластин должна позволят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Маркировка пластин коричневым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</si>
  <si>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Пластина для плечевой кости 3отв.L-101</t>
  </si>
  <si>
    <t>Пластина для плечевой кости 4отв.L-116</t>
  </si>
  <si>
    <t>Пластина для плечевой кости 5отв.L-131</t>
  </si>
  <si>
    <t>винт 3.5x26H</t>
  </si>
  <si>
    <t>винт 3.5x30H</t>
  </si>
  <si>
    <t>Винт спонгиозный канюлированный самонарезающий 4.5x16/70 мм</t>
  </si>
  <si>
    <t xml:space="preserve">Пластины реконструктивные, прямые. Применяются для остеосинтеза переломов костей таза, ширина пластин 10 мм и толщиной 2 мм. Длина пластин  126 мм, 174 мм, 246 мм.  Количество отверстий под кортикальные винты диаметром 3.5 мм 10, 14 и 20 отв.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  </t>
  </si>
  <si>
    <t>Пластины реконструктивные, полукруглые R100. Применяются для остеосинтеза переломов костей таза, ширина пластин 10 мм и толщиной 2 мм. Длина пластин 124 мм, 143 мм, 159 мм.  Количество отверстий под кортикальные винты диаметром 3.5 мм 10, 12 и 14.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</si>
  <si>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Канюлированные винты: диаметр винтов 7,0 мм. Длина винтов 70 мм, 80 мм, 90 мм, 100 мм мм с шагом 10 мм. Диаметр головки винта 9,5 мм. Высота головки винта 5,6 мм, имеет шлиц под шестигранную канюлированную отвертку S5. Диаметр канюлированного отверстия 2,1 мм. Варианты резьбы на ножке винта: высотой  32 мм. Все винты имеют самонарезающую резьбу, что позволяет их фиксировать без использования метчика. Материал изготовления - нержавеющая сталь, соответствующий международному стандарту ISO 5832 для изделий, имплантируемых в человеческий организм. Имплантаты должны быть оценены по критериям безопасности и совместимости с процедурами магнитно-резонансной томографии. Сталь технические нормы: ISO 5832/1; состав материала: C     - 0,03% max., Si    - 1,0% max., Mn - 2,0% max., P     - 0,025% max., S     - 0,01% max., N    - 0,1% maх., Cr   - 17,0 - 19,0% max., Mo - 2,25 - 3,0%, Ni   - 13,0 - 15,0%, Cu   - 0,5% max., Fe   -остальное.</t>
  </si>
  <si>
    <t xml:space="preserve">Канюлированные винты: диаметр винтов 4,5 мм. Длина винтов  50 мм, 60 мм, 70 мм. Диаметр головки винта 6,0 мм. Высота головки винта 4,6 мм. Диаметр канюлированного отверстия 1,15 мм. Варианты резьбы на ножке винта: высотой  16 мм. Все винты имеют самонарезающую резьбу, что позволяет их фиксировать без использования метчика. Импланты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 </t>
  </si>
  <si>
    <t>Мультиаксиальный транспедикулярный винт с самонарезающей резьбой, с постоянным широким шагом и диаметром и головкой «камертонного типа», на торцевых гранях которой имеются по две вертикальных прорези 1*4 мм, а на боковых стенках - по два круглых гнезда диаметром 4 мм, основание головки винта на протяжении нижней трети имеет меньший диаметр (на 2 мм), чем на протяжении верхнего отдела. Кончик транспедикулярного винта имеет тупую форму (60°). Головка винта фиксирована к ножке сферическим штампованным соединением; конец ножки, фиксированный в головке, сферической формы с внутренним шестигранным шлицем для фиксации отвертки в процессе имплантации. Размеры: диаметр 4.0мм/ 4.5мм/ 5.5мм/ 6.5мм/ 7.5мм/ 8.5мм, длина от 20 до 65 мм. Размеры головки винта: высота 16.1 мм, сагитальная ширина 9.2 мм, диаметр 12.63 мм. Высота профиля 16.1 мм, диаметр футпринта 11 мм. Угол наклона головки винта относительно оси ножки винта составляет 28° при любом диаметре ножки винта.  Изготовлен из титанового сплава марки Ti-6Al-4V, градация V, американский стандарт ASTM F136, немецкий стандарт DIN 17850.</t>
  </si>
  <si>
    <t xml:space="preserve">Система транспедикулярной фиксации и передне - боковой фиксации  (винты моноаксиальные, полиаксиальные, стержни, коннекторы,) для проведения хирургического лечения травм и дегенеративных заболеваний грудного и поясничного отделов позвоночника. Низкопрофильные моноаксиальные и полиаксиальные винты камертонового типа. Возможность применение моноаксиальных винтов, блокираторов и стержней  для переднебоковой фиксации позвоночника. Резьба винтов: компрессирующая в той части, которая будет находиться в ножке позвонка, и специальная широколопастная для фиксации в теле позвонка. Окончание винта: тупое - 60° для предотвращения повреждения сосудов. Размеры полиаксиальных винтов: диаметр - 4.5 мм; 5.5 мм; 6.5 мм; 7.5мм; 8.5мм; 9.5 мм, длина от 25 до 100 мм, высота головки 15,3 мм, ширина головки 10 мм. </t>
  </si>
  <si>
    <t xml:space="preserve">Универсальный блокирующий винт имеет специальную резьбу, устойчивую к самопроизвольному выкручиванию. Материал изготовления: Ti-6AL-4V. </t>
  </si>
  <si>
    <t>Стержень диаметром 6 мм, длиной 250 мм, используется для транспедикулярной фиксации позвоночника. Материал изготовления- Титановый сплав Ti-6Al-4V, градация V, американский стандарт ASTM F136, немецкий стандарт DIN 17850, ISO  5832-3. Цветовая маркировка путем анодизации поверхности имплантов.</t>
  </si>
  <si>
    <t>• идеальное совпадение мандрена и троакара исключает закупорку последнего
• четырехгранные  и скошенные мандрены взаимозаменяемы 
• стандартный калибр 10G ( 3,4 мм) , 11G (3,05 мм), 13G (2,41 мм) – длина 12,7 см.
• 10G калибр так же возможен с длиной 22,9 см.
• цветовая маркировка мандренов и троакара</t>
  </si>
  <si>
    <t>Цемент - Представляет собой 2 стерильно упакованных компонента:Один компонент: ампула, содержащая бесцветный жидкий мономер кисло-сладкого запаха  1/2 дозы  9,5мл следующего состава:
-Метилметакрилат (мономер) - 9,40 мл.
-N, N-диметилпаратолуидин - 0,10 мл.
-Гидрохинон USP- 0,75 мг.
Другой компонент: пакет 1/2 дозы 20гр мелко измельченного порошка ( плоские, скученные микроскопические хлопья; между хлопьями находится воздух, что способствует полному проникновению жидкого мономера) следующего состава:
-Полиметилметакрилат – 14,0 гр. (включая Пероксид Бензоила – 2,6%).
-Бария Сульфат Е.Р – 6,0 гр.</t>
  </si>
  <si>
    <t>предназначено для проведения переднего шейного межтелового спондилодеза у пациентов со сформированной мышечной системой, с заболеванием дисков шейного отдела позвоночника на уровне дисков от С2-С3 до С7-Т1. Данная система предпологает только одноуровневую установку на передней поверхности шейного и верхнегрудного отделов позвоночника. Межтеловая система стабилизации шейного отдела позвоночника представляет собой устройство с внутренней фиксацией винтом для межтелового артродеза. Винты проходят через часть устройства, расположенную внутри тела позвонка, тем самым стабилизируя позвонок и предотвращая выпадение имплантата. Имплантат имеет двутавровую форму с 2 винтами по средней линии. Устройство создано рентгенопрозрачным, и во внутри него должен располагаться аутотрансплантат. Имплантат межтеловой системы стабилизации шейного отдела позвоночника изготовлен из биосовместимого материала (полиэфирэфиркетона), отвечающего минимальным стандартам ASTM F2026 и содержит танталовые рентгеноконтрастные метки и нитиноловый механизм блокировки винта. Винты, используемые в данной системе (винты для передней фиксации шейного отдела), производятся из титанового сплава. Импланты имеют нулевой профиль, одноэтапный механизм блокировки, два передних резьбовых отверстия. Дизайн обеспечивает прочность установки винта. Лордоз 4 °. Визуальное подтверждение запирания. Глубина 14 мм, ширина 16 мм, высота от 5 до 9 мм с шагом 1 мм. Угол введения винтов 25 градусов. Ширина срединной "балки", соединяющей переднюю и заднюю части устройства 3.5 мм.</t>
  </si>
  <si>
    <t>Изготовлены из титанового сплава марки Ti-6Al-4V, градация V, американский стандарт ASTM F136, немецкий стандарт DIN 17850. Винты предназначены для проведения переднего шейного межтелового спондилодеза у пациентов со сформированной мышечной системой, с заболеванием дисков шейного отдела позвоночника на уровне дисков от С2-С3 до С7-Т1. Дизайн обеспечивает прочность установки винта. Визуальное подтверждение запирания. Глубина 14 мм, ширина 16 мм, высота от 5 до 9 мм с шагом 1 мм. Угол введения винтов 25 градусов. Размеры: для стержня диаметром 3.5 мм, длина 11, 13, 15 мм</t>
  </si>
  <si>
    <t>Компоненты системы изготавливаются из: титанового сплава марки Ti-6Al-4V, градация V, американский стандарт ASTM F136, немецкий стандарт DIN 17850. Выполнен в виде трубки круглой формы, диаметром 10, 13 мм, длиной 10-100 мм с сетчатыми стенками в виде треугольников, по своей форме образующими поперечные кольца жесткости. Сетчатый дизайн служит для прорастания костного трансплантата. Толщина стенки сетки меша не менее 1,5 мм. Толщина поперечного кольца 1 мм. Не требует использования замыкательных торцевых крышек жесткости. Угловые допуски при установке от 0 до 30°. Интраоперационная возможность быстрой подгонки формы эндопротеза с помощью триммеров-кусачек.</t>
  </si>
  <si>
    <t>Системы кейджей разной ширины, высоты и геометрических характеристик, которые могут быть вставлены между двумя шейно-позвоночными дисками для поддержки и коррекции во время операций по интеркорпоральномуспондилодезу для фиксации и ускорения сращения костей во время нормального процесса заживления после хирургической коррекции нарушений позвоночника. Вогнутые геометрические формы имплантатов позволяют упаковывать их insitu. Системы кейджей должны состоять из клеток PEEK (полиэфирэфиркетона), отвечающего минимальным стандартам ASTM F2026, и титанового сплава, отвечающего минимальным стандартам ASTM F136. Размеры 14х11х5, 14х11х6, 14х11х7 (в зависимости о заявки конечного получателя).</t>
  </si>
  <si>
    <t>Костный цемент</t>
  </si>
  <si>
    <t xml:space="preserve">Игла с конусным срезом </t>
  </si>
  <si>
    <t>межтеловое устройство размером (мм) 16х14х5, 16х14х6, 16х14х7, 16х14х8, 16х14х9</t>
  </si>
  <si>
    <t>самонарезающий винт 3.5 мм, длинной (мм) 11, 13, 15, 17</t>
  </si>
  <si>
    <t>Кейдж (теловой для грудного отдела)  18х32мм</t>
  </si>
  <si>
    <t>Кейдж (теловой для поясничного отдела)  22х37мм</t>
  </si>
  <si>
    <t>Коннектор (крышка концевая для кейджа) д.18, уг.0 мм</t>
  </si>
  <si>
    <t>Коннектор (крышка концевая для кейджа) д.22, уг. 0 мм</t>
  </si>
  <si>
    <t>круглый имплант, размером 10х100 мм</t>
  </si>
  <si>
    <t>кейдж, размером (мм) 14х11х4, 14х11х5, 14х11х6, 14х11х7, 14х11х8, 14х11х9</t>
  </si>
  <si>
    <t>Крышка концевая (коннектор) для кейджей, размерами 18х0 град, 18х3°, 22х0°, 22х3°. Модульные торцевые крышки защелкиваются на каждом конце имплантата. Гребни по краю торцевой крышки улучшают прикрепление имплантата к пластинам тел позвонков.</t>
  </si>
  <si>
    <t>Система кейджей для замены тел позвонков Stryker Spine предназначен для использования в качестве пропеллента для спинального слияния и состоит из полых цилиндрических труб. Стороны цилиндра перфорированы и имеют круглые отверстия, расположенные на равном расстоянии друг от друга. Цилиндр сегментирован, а канавки могут использоваться в качестве сдвиговых линий. Размеры кейджей №1 (22х37),  №2 (22х25), №3 (18х32), №4 (18х20). Кейдж предназначен для использования в торако-люмбальном отделе позвоночника (Т1-L5)</t>
  </si>
  <si>
    <t>винт костный с фиксированным углом для стержня диаметром (мм) 5.5, размером (мм) 4.0, 4.5, 5.0, 5.5, 6.0, 6.5, 7.0, 7.5, длинной (мм) 20, 25, 30, 35, 40, 45, 50, 55, 60</t>
  </si>
  <si>
    <t>винт кортикальный многоосевой для стержня диаметром (мм) 5.5, размером (мм) 4.0, 4.5, 5.0, 5.5; длинной (мм) 15, 20, 25, 30, 35</t>
  </si>
  <si>
    <t>гайка для стержня диаметром (мм) 5.5 с отламывающейся головкой</t>
  </si>
  <si>
    <t>стержень прямой металлический диаметром (мм) 5.5, длинной (мм) 50, 60, 70, 80, 90, 100, 350, 500</t>
  </si>
  <si>
    <t>Стержень 6х480 мм</t>
  </si>
  <si>
    <t xml:space="preserve">Транспедикулярный винт с самонарезающей резьбой, с постоянным широким шагом и диаметром и головкой «камертонного типа», на торцевых гранях которой имеются по две вертикальных прорези 1*4 мм, а на боковых стенках - по два круглых гнезда диаметром 4 мм, основание головки винта на протяжении нижней трети имеет меньший диаметр (на 2 мм), чем на протяжении верхнего отдела. Кончик транспедикулярного винта имеет тупую форму (60°), головка винта фиксированная. Внутренняя резьба головки винтов типа G4  совместима с блокирующей гайкой. Размеры: диаметр 4.5 мм, длина 35 мм. Размеры головки винта: высота 16.1 мм, сагитальная ширина 9.2 мм, диаметр 12.63 мм. Высота профиля 16.1 мм. Изготовлен из титанового сплава марки Ti-6Al-4V, градация V, американский стандарт ASTM F136, немецкий стандарт DIN 17850. </t>
  </si>
  <si>
    <t>Изготовлен из титанового сплава марки Ti-6Al-4V, градация V, американский стандарт ASTM F136, немецкий стандарт DIN 17850. Многоосевой винт с самонарезающей резьбой, с постоянным широким шагом и диаметром, головкой «камертонного типа», на торцевых гранях которой имеются по две вертикальных прорези 1*4 мм, а на боковых стенках - по два круглых гнезда диаметром 4 мм, основание головки винта на протяжении нижней трети имеет меньший диаметр (на 2 мм), чем на протяжении верхнего отдела. Кончик транспедикулярного винта имеет тупую форму (60°). Головка винта фиксирована к ножке сферическим штампованным соединением; конец ножки, фиксированный в головке, сферической формы с внутренним шестигранным шлицем для фиксации отвертки в процессе имплантации. Ножка винта имеет резьбу с постаянным шагом 14.8 и уменьшающейся глубиной от конца к основанию, от 1,49 до 0,35 мм. Размеры: диаметр 4.0мм/ 4.5мм/ 5.0мм/ 5.5мм, длина от 15 до 30 мм с шагом 5 мм. Размеры головки винта: высота 16.1 мм, сагитальная ширина 9.2 мм, диаметр 12.63 мм. Высота профиля 16.1 мм, диаметр футпринта 11 мм. Угол наклона головки винта относительно оси ножки винта составляет 28° при любом диаметре ножки винта. Укомплектован гайкой с отламывающейся головкой, состоящей из двух частей: нижней фиксирующей высотой 4,5 мм, погружающейся в головку импланта, имеющей внешнюю резьбу G4, и верхней шестигранной, сепарируемой при затягивании. Сепарируемая часть гайки полая, имеет высоту  7,5 мм. На блокирующей части гайки сверху имеется шестигранный внутренний шлиц для ревизионного вмешательства.  Размер посадочного гнезда гайки – 8 мм. Внешняя резьба G4 имеет шаг 1,33 мм и является реверсивной, т.е. имеет противоположный (относительно стандартной резьбы) угол наклона: с горизонтальной плоскостью образует угол -5˚. На погружаемой плоской нижней поверхности гайки имеется «протрузионный» шип.</t>
  </si>
  <si>
    <t>Блокирующую гайку, состоящую из двух частей: нижней фиксирующей высотой 4,5 мм, погружающейся в головку импланта, имеющей внешнюю резьбу G4, и верхней шестигранной, сепарируемой при затягивании. Сепарируемая часть гайки полая, имеет высоту 7,5 мм. На блокирующей части гайки сверху имеется шестигранный внутренний шлиц для ревизионного вмешательства. Размер посадочного гнезда гайки – 8 мм. Внешняя резьба G4 имеет шаг 1,33 мм и является реверсивной, т.е. имеет противоположный (относительно стандартной резьбы) угол наклона: с горизонтальной плоскостью образует угол -5˚. На погружаемой плоской нижней поверхности гайки имеется «протрузионный» шип.</t>
  </si>
  <si>
    <t>Гладкий стержнь для жесткой фиксации с шестигранным кончиком для захвата специальным инструментом и деротации. Диаметр 5.5 мм, длинной (мм) 30, 40, 50, 60, 70, 80, 90, 100, 500, с возможностью тримминга специальными кусачками и многоплоскостного моделирования. Изготовлен из титанового сплава марки Ti-6Al-4V, градация V, американский стандарт ASTM F136, немецкий стандарт DIN 17850.</t>
  </si>
  <si>
    <t>Стержень диаметром 6 мм, длиной 480 мм, используется для транспедикулярной фиксации позвоночника. Материал изготовления- Титановый сплав Ti-6Al-4V, градация V, американский стандарт ASTM F136, немецкий стандарт DIN 17850, ISO  5832-3. Цветовая маркировка путем анодизации поверхности имплантов.</t>
  </si>
  <si>
    <t>Система должна состоять из различных по форме и размерам кейджей, которые могут устанавливаться между двумя люмбальными или люмбосакральными телами позвонка для оказания поддержки и коррекции во время люмбальной хирургии межтелового спондилодеза. Полая геометрия имплантов должна позволять им быть заполненными аутокостным трансплантатом. Системы кейджей должны состоять из клеток PEEK (полиэфирэфиркетона), отвечающего минимальным стандартам ASTM F2026, и титанового сплава, отвечающего минимальным стандартам ASTM F136. Кейджи размерами 08х22, 08х26, 08х32, 08х36, 10х22, 10х26, 10х32, 10х36, 12х22, 12х26, 12х32, 12х36, 14х22, 14х26, 14х32, 14х36</t>
  </si>
  <si>
    <t>Кейдж, размером (мм) 08х22, 08х26, 08х32, 08х36, 10х22, 10х26, 10х32, 10х36, 12х22, 12х26, 12х32, 12х36, 14х22, 14х26, 14х32, 14х36</t>
  </si>
  <si>
    <t>Пластина реконструктивная R100 - 3,5 мм 10 отв.</t>
  </si>
  <si>
    <t>№Лота</t>
  </si>
  <si>
    <t>Техническая характеристика</t>
  </si>
  <si>
    <t>Наименование заказчика</t>
  </si>
  <si>
    <t>Срок выполнения Заявки</t>
  </si>
  <si>
    <t>Место поставки товара</t>
  </si>
  <si>
    <t xml:space="preserve">Размер авансового платежа, % </t>
  </si>
  <si>
    <t>В течение 5 календарных дней с момента получения заявки  от Заказчика</t>
  </si>
  <si>
    <t xml:space="preserve">ГКП на ПХВ «Городская больница скорой неотложной помощи» </t>
  </si>
  <si>
    <t>г. Алматы, ул. Казбек Би, 96</t>
  </si>
  <si>
    <t xml:space="preserve">Система внешней фиксации </t>
  </si>
  <si>
    <t>Итого по лоту:</t>
  </si>
  <si>
    <t>ИТОГО ОБЩАЯ СУММА:</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</si>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</sst>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 _₽_-;\-* #,##0\ _₽_-;_-* &quot;-&quot;\ _₽_-;_-@_-"/>
    <numFmt numFmtId="165" formatCode="_-* #,##0.00\ _₽_-;\-* #,##0.00\ _₽_-;_-* &quot;-&quot;??\ _₽_-;_-@_-"/>
    <numFmt numFmtId="166" formatCode="_-* #,##0\ _₽_-;\-* #,##0\ _₽_-;_-* &quot;-&quot;??\ _₽_-;_-@_-"/>
  </numFmts>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indexed="8"/>
      <name val="Calibri"/>
      <family val="2"/>
      <charset val="204"/>
    </font>
    <font>
      <sz val="10"/>
      <name val="Arial Cyr"/>
      <charset val="204"/>
    </font>
    <font>
      <sz val="8"/>
      <name val="Arial"/>
      <family val="2"/>
    </font>
    <font>
      <sz val="9"/>
      <color theme="1"/>
      <name val="Times New Roman"/>
      <family val="1"/>
      <charset val="204"/>
    </font>
    <font>
      <b/>
      <sz val="9"/>
      <color theme="1"/>
      <name val="Times New Roman"/>
      <family val="1"/>
      <charset val="204"/>
    </font>
    <font>
      <b/>
      <sz val="9"/>
      <color rgb="FFFF0000"/>
      <name val="Times New Roman"/>
      <family val="1"/>
      <charset val="204"/>
    </font>
    <font>
      <sz val="9"/>
      <name val="Times New Roman"/>
      <family val="1"/>
      <charset val="204"/>
    </font>
    <font>
      <b/>
      <sz val="9"/>
      <name val="Times New Roman"/>
      <family val="1"/>
      <charset val="204"/>
    </font>
    <font>
      <sz val="9"/>
      <color rgb="FFFF0000"/>
      <name val="Times New Roman"/>
      <family val="1"/>
      <charset val="204"/>
    </font>
    <font>
      <b/>
      <sz val="12"/>
      <color theme="1"/>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3EE27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indexed="64"/>
      </left>
      <right/>
      <top/>
      <bottom style="thin">
        <color indexed="64"/>
      </bottom>
      <diagonal/>
    </border>
  </borders>
  <cellStyleXfs count="10">
    <xf numFmtId="0" fontId="0" fillId="0" borderId="0"/>
    <xf numFmtId="165" fontId="2" fillId="0" borderId="0" applyFont="0" applyFill="0" applyBorder="0" applyAlignment="0" applyProtection="0"/>
    <xf numFmtId="0" fontId="1" fillId="0" borderId="0"/>
    <xf numFmtId="0" fontId="1" fillId="0" borderId="0">
      <alignment horizontal="center"/>
    </xf>
    <xf numFmtId="0" fontId="4" fillId="0" borderId="0">
      <alignment horizontal="center"/>
    </xf>
    <xf numFmtId="43" fontId="3"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9" fontId="2" fillId="0" borderId="0" applyFont="0" applyFill="0" applyBorder="0" applyAlignment="0" applyProtection="0"/>
  </cellStyleXfs>
  <cellXfs count="76">
    <xf numFmtId="0" fontId="0" fillId="0" borderId="0" xfId="0"/>
    <xf numFmtId="0" fontId="6" fillId="0" borderId="0" xfId="0" applyFont="1" applyAlignment="1">
      <alignment horizontal="center" vertical="center"/>
    </xf>
    <xf numFmtId="0" fontId="7" fillId="0" borderId="0" xfId="0" applyFont="1" applyAlignment="1">
      <alignment horizontal="center" vertical="center"/>
    </xf>
    <xf numFmtId="166" fontId="6" fillId="0" borderId="0" xfId="1" applyNumberFormat="1" applyFont="1" applyAlignment="1">
      <alignment horizontal="center" vertical="center"/>
    </xf>
    <xf numFmtId="0" fontId="6" fillId="0" borderId="0" xfId="0" applyFont="1" applyAlignment="1">
      <alignment vertical="center"/>
    </xf>
    <xf numFmtId="14" fontId="8" fillId="0" borderId="0" xfId="0" applyNumberFormat="1" applyFont="1" applyAlignment="1">
      <alignment horizontal="center" vertical="center"/>
    </xf>
    <xf numFmtId="0" fontId="7" fillId="2" borderId="1" xfId="0" applyFont="1" applyFill="1" applyBorder="1" applyAlignment="1">
      <alignment horizontal="center" vertical="center"/>
    </xf>
    <xf numFmtId="166" fontId="7" fillId="2" borderId="1" xfId="1" applyNumberFormat="1" applyFont="1" applyFill="1" applyBorder="1" applyAlignment="1">
      <alignment horizontal="center" vertical="center"/>
    </xf>
    <xf numFmtId="0" fontId="7" fillId="0" borderId="0" xfId="0" applyFont="1" applyAlignment="1">
      <alignment vertical="center"/>
    </xf>
    <xf numFmtId="0" fontId="7" fillId="4" borderId="1" xfId="0" applyFont="1" applyFill="1" applyBorder="1" applyAlignment="1">
      <alignment horizontal="center" vertical="center"/>
    </xf>
    <xf numFmtId="166" fontId="7" fillId="4" borderId="1" xfId="1"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166" fontId="9" fillId="0" borderId="1" xfId="1" applyNumberFormat="1" applyFont="1" applyFill="1" applyBorder="1" applyAlignment="1">
      <alignment horizontal="center" vertical="center"/>
    </xf>
    <xf numFmtId="166" fontId="6" fillId="0" borderId="0" xfId="0" applyNumberFormat="1" applyFont="1" applyAlignment="1">
      <alignment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6" fillId="0" borderId="1" xfId="0" applyFont="1" applyBorder="1" applyAlignment="1">
      <alignment horizontal="center" vertical="center"/>
    </xf>
    <xf numFmtId="166" fontId="6" fillId="0" borderId="1" xfId="1" applyNumberFormat="1" applyFont="1" applyBorder="1" applyAlignment="1">
      <alignment horizontal="center" vertical="center"/>
    </xf>
    <xf numFmtId="3" fontId="9" fillId="0" borderId="0" xfId="0" applyNumberFormat="1" applyFont="1" applyFill="1" applyBorder="1" applyAlignment="1">
      <alignment horizontal="left" vertical="center" wrapText="1"/>
    </xf>
    <xf numFmtId="166" fontId="7" fillId="0" borderId="0" xfId="1"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9" fillId="3" borderId="1" xfId="7" applyNumberFormat="1" applyFont="1" applyFill="1" applyBorder="1" applyAlignment="1">
      <alignment horizontal="center" vertical="center" wrapText="1"/>
    </xf>
    <xf numFmtId="0" fontId="9" fillId="3" borderId="1" xfId="7" applyNumberFormat="1" applyFont="1" applyFill="1" applyBorder="1" applyAlignment="1">
      <alignment horizontal="left" vertical="center" wrapText="1"/>
    </xf>
    <xf numFmtId="0" fontId="6" fillId="0" borderId="1" xfId="0" applyNumberFormat="1" applyFont="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9" fillId="3" borderId="1" xfId="8" applyNumberFormat="1" applyFont="1" applyFill="1" applyBorder="1" applyAlignment="1">
      <alignment horizontal="left" vertical="center" wrapText="1"/>
    </xf>
    <xf numFmtId="0" fontId="6" fillId="0" borderId="1" xfId="0" applyFont="1" applyFill="1" applyBorder="1" applyAlignment="1">
      <alignment horizontal="left" vertical="top" wrapText="1"/>
    </xf>
    <xf numFmtId="1" fontId="9" fillId="3" borderId="1" xfId="8" applyNumberFormat="1"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left"/>
    </xf>
    <xf numFmtId="0" fontId="11" fillId="3" borderId="1" xfId="7" applyNumberFormat="1" applyFont="1" applyFill="1" applyBorder="1" applyAlignment="1">
      <alignment horizontal="center" vertical="center" wrapText="1"/>
    </xf>
    <xf numFmtId="1" fontId="11" fillId="3" borderId="1" xfId="8" applyNumberFormat="1" applyFont="1" applyFill="1" applyBorder="1" applyAlignment="1">
      <alignment horizontal="center" vertical="center" wrapText="1"/>
    </xf>
    <xf numFmtId="0" fontId="11" fillId="0" borderId="1" xfId="0" applyFont="1" applyBorder="1" applyAlignment="1">
      <alignment horizontal="center" vertical="center"/>
    </xf>
    <xf numFmtId="164" fontId="6" fillId="0" borderId="1" xfId="0" applyNumberFormat="1" applyFont="1" applyBorder="1" applyAlignment="1">
      <alignment horizontal="center" vertical="center"/>
    </xf>
    <xf numFmtId="3" fontId="6" fillId="0" borderId="7" xfId="0" applyNumberFormat="1" applyFont="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3" fontId="9"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4"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3" borderId="1" xfId="7" applyNumberFormat="1" applyFont="1" applyFill="1" applyBorder="1" applyAlignment="1">
      <alignment horizontal="center" vertical="center" wrapText="1"/>
    </xf>
    <xf numFmtId="0" fontId="10" fillId="0" borderId="8" xfId="0" applyFont="1" applyFill="1" applyBorder="1" applyAlignment="1">
      <alignment horizontal="center" vertical="center"/>
    </xf>
    <xf numFmtId="3" fontId="9"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9" fontId="9" fillId="0" borderId="1" xfId="9" applyFont="1" applyFill="1" applyBorder="1" applyAlignment="1">
      <alignment horizontal="center" vertical="center" wrapText="1"/>
    </xf>
    <xf numFmtId="166" fontId="10" fillId="0" borderId="1" xfId="1" applyNumberFormat="1" applyFont="1" applyFill="1" applyBorder="1" applyAlignment="1">
      <alignment horizontal="center" vertical="center"/>
    </xf>
    <xf numFmtId="166" fontId="7" fillId="0" borderId="1" xfId="1" applyNumberFormat="1" applyFont="1" applyBorder="1" applyAlignment="1">
      <alignment horizontal="center" vertical="center"/>
    </xf>
    <xf numFmtId="0" fontId="7" fillId="4" borderId="2" xfId="0" applyFont="1" applyFill="1" applyBorder="1" applyAlignment="1">
      <alignment vertical="center"/>
    </xf>
    <xf numFmtId="0" fontId="10" fillId="0" borderId="3" xfId="0" applyFont="1" applyFill="1" applyBorder="1" applyAlignment="1">
      <alignment horizontal="left" vertical="center"/>
    </xf>
    <xf numFmtId="0" fontId="6" fillId="0" borderId="1" xfId="0" applyFont="1" applyBorder="1" applyAlignment="1">
      <alignment vertical="center"/>
    </xf>
    <xf numFmtId="166" fontId="7" fillId="0" borderId="0" xfId="1" applyNumberFormat="1" applyFont="1" applyFill="1" applyAlignment="1">
      <alignment horizontal="center" vertical="center"/>
    </xf>
    <xf numFmtId="0" fontId="12" fillId="0" borderId="1" xfId="0" applyFont="1" applyBorder="1" applyAlignment="1">
      <alignment vertical="center"/>
    </xf>
    <xf numFmtId="0" fontId="13" fillId="0" borderId="1" xfId="0" applyFont="1" applyBorder="1" applyAlignment="1">
      <alignment horizontal="center" vertical="center"/>
    </xf>
    <xf numFmtId="166" fontId="13" fillId="0" borderId="1" xfId="1" applyNumberFormat="1" applyFont="1" applyBorder="1" applyAlignment="1">
      <alignment horizontal="center" vertical="center"/>
    </xf>
    <xf numFmtId="166" fontId="12" fillId="0" borderId="1" xfId="1" applyNumberFormat="1" applyFont="1" applyBorder="1" applyAlignment="1">
      <alignment horizontal="center" vertical="center"/>
    </xf>
    <xf numFmtId="3" fontId="9" fillId="0" borderId="4"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3" fontId="9" fillId="0" borderId="4" xfId="0" applyNumberFormat="1" applyFont="1" applyFill="1" applyBorder="1" applyAlignment="1">
      <alignment horizontal="left" vertical="center" wrapText="1"/>
    </xf>
    <xf numFmtId="0" fontId="6" fillId="0" borderId="5" xfId="0" applyFont="1" applyBorder="1" applyAlignment="1">
      <alignment horizontal="left"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6" fillId="0" borderId="6" xfId="0" applyFont="1" applyBorder="1" applyAlignment="1">
      <alignment horizontal="left" vertical="center" wrapText="1"/>
    </xf>
    <xf numFmtId="1" fontId="9" fillId="0" borderId="4" xfId="0" applyNumberFormat="1" applyFont="1" applyFill="1" applyBorder="1" applyAlignment="1">
      <alignment horizontal="left" vertical="center" wrapText="1"/>
    </xf>
    <xf numFmtId="1" fontId="6" fillId="0" borderId="5" xfId="0" applyNumberFormat="1" applyFont="1" applyBorder="1" applyAlignment="1">
      <alignment horizontal="left" vertical="center" wrapText="1"/>
    </xf>
    <xf numFmtId="1" fontId="6" fillId="0" borderId="6" xfId="0" applyNumberFormat="1" applyFont="1" applyBorder="1" applyAlignment="1">
      <alignment horizontal="left" vertical="center" wrapText="1"/>
    </xf>
    <xf numFmtId="3" fontId="9"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0" xfId="0" applyFont="1" applyAlignment="1">
      <alignment horizontal="right" vertical="center"/>
    </xf>
  </cellXfs>
  <cellStyles count="10">
    <cellStyle name="Обычный" xfId="0" builtinId="0"/>
    <cellStyle name="Обычный 2" xfId="3"/>
    <cellStyle name="Обычный 3" xfId="2"/>
    <cellStyle name="Обычный_Лист1" xfId="7"/>
    <cellStyle name="Обычный_Лист2" xfId="8"/>
    <cellStyle name="Процентный" xfId="9" builtinId="5"/>
    <cellStyle name="Стиль 1" xfId="4"/>
    <cellStyle name="Финансовый" xfId="1" builtinId="3"/>
    <cellStyle name="Финансовый 2" xfId="5"/>
    <cellStyle name="Финансовый 3" xfId="6"/>
  </cellStyles>
  <dxfs count="0"/>
  <tableStyles count="0" defaultTableStyle="TableStyleMedium2" defaultPivotStyle="PivotStyleMedium9"/>
  <colors>
    <mruColors>
      <color rgb="FF3EE2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3"/>
  <sheetViews>
    <sheetView tabSelected="1" topLeftCell="C1" zoomScale="70" zoomScaleNormal="70" workbookViewId="0">
      <selection activeCell="K9" sqref="K9"/>
    </sheetView>
  </sheetViews>
  <sheetFormatPr defaultColWidth="9.140625" defaultRowHeight="12" x14ac:dyDescent="0.25"/>
  <cols>
    <col min="1" max="1" width="9.28515625" style="2" customWidth="1"/>
    <col min="2" max="2" width="52.85546875" style="4" bestFit="1" customWidth="1"/>
    <col min="3" max="3" width="11" style="1" bestFit="1" customWidth="1"/>
    <col min="4" max="4" width="13" style="3" customWidth="1"/>
    <col min="5" max="5" width="19.140625" style="3" customWidth="1"/>
    <col min="6" max="6" width="92.140625" style="4" customWidth="1"/>
    <col min="7" max="7" width="15.7109375" style="4" customWidth="1"/>
    <col min="8" max="9" width="15.5703125" style="4" customWidth="1"/>
    <col min="10" max="10" width="14.5703125" style="4" customWidth="1"/>
    <col min="11" max="11" width="11.85546875" style="15" customWidth="1"/>
    <col min="12" max="12" width="9.140625" style="1"/>
    <col min="13" max="13" width="10.28515625" style="4" bestFit="1" customWidth="1"/>
    <col min="14" max="16384" width="9.140625" style="4"/>
  </cols>
  <sheetData>
    <row r="2" spans="1:13" x14ac:dyDescent="0.25">
      <c r="B2" s="2"/>
      <c r="I2" s="75" t="s">
        <v>324</v>
      </c>
      <c r="J2" s="75"/>
    </row>
    <row r="3" spans="1:13" x14ac:dyDescent="0.25">
      <c r="B3" s="5"/>
    </row>
    <row r="4" spans="1:13" s="8" customFormat="1" ht="24" x14ac:dyDescent="0.25">
      <c r="A4" s="6" t="s">
        <v>312</v>
      </c>
      <c r="B4" s="6" t="s">
        <v>4</v>
      </c>
      <c r="C4" s="6" t="s">
        <v>5</v>
      </c>
      <c r="D4" s="7" t="s">
        <v>6</v>
      </c>
      <c r="E4" s="7" t="s">
        <v>7</v>
      </c>
      <c r="F4" s="6" t="s">
        <v>313</v>
      </c>
      <c r="G4" s="46" t="s">
        <v>314</v>
      </c>
      <c r="H4" s="46" t="s">
        <v>315</v>
      </c>
      <c r="I4" s="46" t="s">
        <v>316</v>
      </c>
      <c r="J4" s="46" t="s">
        <v>317</v>
      </c>
      <c r="K4" s="16"/>
      <c r="L4" s="2"/>
    </row>
    <row r="5" spans="1:13" s="8" customFormat="1" x14ac:dyDescent="0.25">
      <c r="A5" s="41"/>
      <c r="B5" s="50" t="s">
        <v>255</v>
      </c>
      <c r="C5" s="9"/>
      <c r="D5" s="10"/>
      <c r="E5" s="10"/>
      <c r="F5" s="9"/>
      <c r="G5" s="9"/>
      <c r="H5" s="9"/>
      <c r="I5" s="9"/>
      <c r="J5" s="9"/>
      <c r="K5" s="16"/>
      <c r="L5" s="2"/>
    </row>
    <row r="6" spans="1:13" ht="10.15" customHeight="1" x14ac:dyDescent="0.25">
      <c r="A6" s="66">
        <v>1</v>
      </c>
      <c r="B6" s="12" t="s">
        <v>45</v>
      </c>
      <c r="C6" s="11">
        <v>400</v>
      </c>
      <c r="D6" s="13">
        <v>1390</v>
      </c>
      <c r="E6" s="13">
        <f>C6*D6</f>
        <v>556000</v>
      </c>
      <c r="F6" s="39" t="s">
        <v>209</v>
      </c>
      <c r="G6" s="39"/>
      <c r="H6" s="39"/>
      <c r="I6" s="39"/>
      <c r="J6" s="39"/>
      <c r="K6" s="19"/>
      <c r="M6" s="14"/>
    </row>
    <row r="7" spans="1:13" x14ac:dyDescent="0.25">
      <c r="A7" s="67"/>
      <c r="B7" s="12" t="s">
        <v>242</v>
      </c>
      <c r="C7" s="11">
        <v>40</v>
      </c>
      <c r="D7" s="13">
        <v>1380</v>
      </c>
      <c r="E7" s="13">
        <f t="shared" ref="E7:E70" si="0">C7*D7</f>
        <v>55200</v>
      </c>
      <c r="F7" s="70" t="s">
        <v>262</v>
      </c>
      <c r="G7" s="61" t="s">
        <v>319</v>
      </c>
      <c r="H7" s="61" t="s">
        <v>318</v>
      </c>
      <c r="I7" s="61" t="s">
        <v>320</v>
      </c>
      <c r="J7" s="47">
        <v>0</v>
      </c>
      <c r="K7" s="19"/>
      <c r="M7" s="14"/>
    </row>
    <row r="8" spans="1:13" x14ac:dyDescent="0.25">
      <c r="A8" s="67"/>
      <c r="B8" s="12" t="s">
        <v>243</v>
      </c>
      <c r="C8" s="11">
        <v>40</v>
      </c>
      <c r="D8" s="13">
        <v>1380</v>
      </c>
      <c r="E8" s="13">
        <f t="shared" si="0"/>
        <v>55200</v>
      </c>
      <c r="F8" s="71"/>
      <c r="G8" s="62"/>
      <c r="H8" s="62"/>
      <c r="I8" s="62"/>
      <c r="J8" s="47">
        <v>0</v>
      </c>
      <c r="K8" s="19"/>
      <c r="M8" s="14"/>
    </row>
    <row r="9" spans="1:13" x14ac:dyDescent="0.25">
      <c r="A9" s="67"/>
      <c r="B9" s="12" t="s">
        <v>244</v>
      </c>
      <c r="C9" s="11">
        <v>40</v>
      </c>
      <c r="D9" s="13">
        <v>1644</v>
      </c>
      <c r="E9" s="13">
        <f t="shared" si="0"/>
        <v>65760</v>
      </c>
      <c r="F9" s="71"/>
      <c r="G9" s="62"/>
      <c r="H9" s="62"/>
      <c r="I9" s="62"/>
      <c r="J9" s="47">
        <v>0</v>
      </c>
      <c r="K9" s="19"/>
      <c r="M9" s="14"/>
    </row>
    <row r="10" spans="1:13" x14ac:dyDescent="0.25">
      <c r="A10" s="67"/>
      <c r="B10" s="12" t="s">
        <v>64</v>
      </c>
      <c r="C10" s="11">
        <v>40</v>
      </c>
      <c r="D10" s="13">
        <v>1676</v>
      </c>
      <c r="E10" s="13">
        <f t="shared" si="0"/>
        <v>67040</v>
      </c>
      <c r="F10" s="71"/>
      <c r="G10" s="62"/>
      <c r="H10" s="62"/>
      <c r="I10" s="62"/>
      <c r="J10" s="47">
        <v>0</v>
      </c>
      <c r="K10" s="19"/>
      <c r="M10" s="14"/>
    </row>
    <row r="11" spans="1:13" x14ac:dyDescent="0.25">
      <c r="A11" s="67"/>
      <c r="B11" s="12" t="s">
        <v>65</v>
      </c>
      <c r="C11" s="11">
        <v>40</v>
      </c>
      <c r="D11" s="13">
        <v>1676</v>
      </c>
      <c r="E11" s="13">
        <f t="shared" si="0"/>
        <v>67040</v>
      </c>
      <c r="F11" s="71"/>
      <c r="G11" s="62"/>
      <c r="H11" s="62"/>
      <c r="I11" s="62"/>
      <c r="J11" s="47">
        <v>0</v>
      </c>
      <c r="K11" s="21"/>
      <c r="M11" s="14"/>
    </row>
    <row r="12" spans="1:13" x14ac:dyDescent="0.25">
      <c r="A12" s="67"/>
      <c r="B12" s="12" t="s">
        <v>66</v>
      </c>
      <c r="C12" s="11">
        <v>50</v>
      </c>
      <c r="D12" s="13">
        <v>1676</v>
      </c>
      <c r="E12" s="13">
        <f t="shared" si="0"/>
        <v>83800</v>
      </c>
      <c r="F12" s="71"/>
      <c r="G12" s="62"/>
      <c r="H12" s="62"/>
      <c r="I12" s="62"/>
      <c r="J12" s="47">
        <v>0</v>
      </c>
      <c r="K12" s="21"/>
      <c r="M12" s="14"/>
    </row>
    <row r="13" spans="1:13" x14ac:dyDescent="0.25">
      <c r="A13" s="67"/>
      <c r="B13" s="12" t="s">
        <v>67</v>
      </c>
      <c r="C13" s="11">
        <v>50</v>
      </c>
      <c r="D13" s="13">
        <v>1938</v>
      </c>
      <c r="E13" s="13">
        <f t="shared" si="0"/>
        <v>96900</v>
      </c>
      <c r="F13" s="71"/>
      <c r="G13" s="62"/>
      <c r="H13" s="62"/>
      <c r="I13" s="62"/>
      <c r="J13" s="47">
        <v>0</v>
      </c>
      <c r="K13" s="21"/>
      <c r="M13" s="14"/>
    </row>
    <row r="14" spans="1:13" x14ac:dyDescent="0.25">
      <c r="A14" s="67"/>
      <c r="B14" s="12" t="s">
        <v>68</v>
      </c>
      <c r="C14" s="11">
        <v>40</v>
      </c>
      <c r="D14" s="13">
        <v>1938</v>
      </c>
      <c r="E14" s="13">
        <f t="shared" si="0"/>
        <v>77520</v>
      </c>
      <c r="F14" s="71"/>
      <c r="G14" s="62"/>
      <c r="H14" s="62"/>
      <c r="I14" s="62"/>
      <c r="J14" s="47">
        <v>0</v>
      </c>
      <c r="K14" s="21"/>
      <c r="M14" s="14"/>
    </row>
    <row r="15" spans="1:13" x14ac:dyDescent="0.25">
      <c r="A15" s="67"/>
      <c r="B15" s="12" t="s">
        <v>69</v>
      </c>
      <c r="C15" s="11">
        <v>20</v>
      </c>
      <c r="D15" s="13">
        <v>1938</v>
      </c>
      <c r="E15" s="13">
        <f t="shared" si="0"/>
        <v>38760</v>
      </c>
      <c r="F15" s="71"/>
      <c r="G15" s="62"/>
      <c r="H15" s="62"/>
      <c r="I15" s="62"/>
      <c r="J15" s="47">
        <v>0</v>
      </c>
      <c r="K15" s="21"/>
      <c r="M15" s="14"/>
    </row>
    <row r="16" spans="1:13" x14ac:dyDescent="0.25">
      <c r="A16" s="67"/>
      <c r="B16" s="12" t="s">
        <v>245</v>
      </c>
      <c r="C16" s="11">
        <v>10</v>
      </c>
      <c r="D16" s="13">
        <v>2148</v>
      </c>
      <c r="E16" s="13">
        <f t="shared" si="0"/>
        <v>21480</v>
      </c>
      <c r="F16" s="71"/>
      <c r="G16" s="62"/>
      <c r="H16" s="62"/>
      <c r="I16" s="62"/>
      <c r="J16" s="47">
        <v>0</v>
      </c>
      <c r="K16" s="21"/>
      <c r="M16" s="14"/>
    </row>
    <row r="17" spans="1:13" x14ac:dyDescent="0.25">
      <c r="A17" s="67"/>
      <c r="B17" s="12" t="s">
        <v>246</v>
      </c>
      <c r="C17" s="11">
        <v>10</v>
      </c>
      <c r="D17" s="13">
        <v>2148</v>
      </c>
      <c r="E17" s="13">
        <f t="shared" si="0"/>
        <v>21480</v>
      </c>
      <c r="F17" s="71"/>
      <c r="G17" s="62"/>
      <c r="H17" s="62"/>
      <c r="I17" s="62"/>
      <c r="J17" s="47">
        <v>0</v>
      </c>
      <c r="K17" s="21"/>
      <c r="M17" s="14"/>
    </row>
    <row r="18" spans="1:13" x14ac:dyDescent="0.25">
      <c r="A18" s="67"/>
      <c r="B18" s="12" t="s">
        <v>247</v>
      </c>
      <c r="C18" s="11">
        <v>10</v>
      </c>
      <c r="D18" s="13">
        <v>2375</v>
      </c>
      <c r="E18" s="13">
        <f t="shared" si="0"/>
        <v>23750</v>
      </c>
      <c r="F18" s="71"/>
      <c r="G18" s="62"/>
      <c r="H18" s="62"/>
      <c r="I18" s="62"/>
      <c r="J18" s="47">
        <v>0</v>
      </c>
      <c r="K18" s="21"/>
      <c r="M18" s="14"/>
    </row>
    <row r="19" spans="1:13" x14ac:dyDescent="0.25">
      <c r="A19" s="67"/>
      <c r="B19" s="12" t="s">
        <v>248</v>
      </c>
      <c r="C19" s="11">
        <v>10</v>
      </c>
      <c r="D19" s="13">
        <v>2375</v>
      </c>
      <c r="E19" s="13">
        <f t="shared" si="0"/>
        <v>23750</v>
      </c>
      <c r="F19" s="71"/>
      <c r="G19" s="62"/>
      <c r="H19" s="62"/>
      <c r="I19" s="62"/>
      <c r="J19" s="47">
        <v>0</v>
      </c>
      <c r="K19" s="21"/>
      <c r="M19" s="14"/>
    </row>
    <row r="20" spans="1:13" x14ac:dyDescent="0.25">
      <c r="A20" s="67"/>
      <c r="B20" s="12" t="s">
        <v>249</v>
      </c>
      <c r="C20" s="11">
        <v>10</v>
      </c>
      <c r="D20" s="13">
        <v>2375</v>
      </c>
      <c r="E20" s="13">
        <f t="shared" si="0"/>
        <v>23750</v>
      </c>
      <c r="F20" s="72"/>
      <c r="G20" s="62"/>
      <c r="H20" s="62"/>
      <c r="I20" s="62"/>
      <c r="J20" s="47">
        <v>0</v>
      </c>
      <c r="K20" s="21"/>
      <c r="M20" s="14"/>
    </row>
    <row r="21" spans="1:13" x14ac:dyDescent="0.25">
      <c r="A21" s="67"/>
      <c r="B21" s="12" t="s">
        <v>46</v>
      </c>
      <c r="C21" s="11">
        <v>30</v>
      </c>
      <c r="D21" s="13">
        <v>1814</v>
      </c>
      <c r="E21" s="13">
        <f t="shared" si="0"/>
        <v>54420</v>
      </c>
      <c r="F21" s="73" t="s">
        <v>210</v>
      </c>
      <c r="G21" s="62"/>
      <c r="H21" s="62"/>
      <c r="I21" s="62"/>
      <c r="J21" s="47">
        <v>0</v>
      </c>
      <c r="K21" s="19"/>
      <c r="M21" s="14"/>
    </row>
    <row r="22" spans="1:13" x14ac:dyDescent="0.25">
      <c r="A22" s="67"/>
      <c r="B22" s="12" t="s">
        <v>47</v>
      </c>
      <c r="C22" s="11">
        <v>30</v>
      </c>
      <c r="D22" s="13">
        <v>1952</v>
      </c>
      <c r="E22" s="13">
        <f t="shared" si="0"/>
        <v>58560</v>
      </c>
      <c r="F22" s="74"/>
      <c r="G22" s="62"/>
      <c r="H22" s="62"/>
      <c r="I22" s="62"/>
      <c r="J22" s="47">
        <v>0</v>
      </c>
      <c r="K22" s="21"/>
      <c r="M22" s="14"/>
    </row>
    <row r="23" spans="1:13" x14ac:dyDescent="0.25">
      <c r="A23" s="67"/>
      <c r="B23" s="12" t="s">
        <v>250</v>
      </c>
      <c r="C23" s="11">
        <v>1</v>
      </c>
      <c r="D23" s="13">
        <v>31702</v>
      </c>
      <c r="E23" s="13">
        <f t="shared" si="0"/>
        <v>31702</v>
      </c>
      <c r="F23" s="70" t="s">
        <v>273</v>
      </c>
      <c r="G23" s="62"/>
      <c r="H23" s="62"/>
      <c r="I23" s="62"/>
      <c r="J23" s="47">
        <v>0</v>
      </c>
      <c r="K23" s="21"/>
      <c r="M23" s="14"/>
    </row>
    <row r="24" spans="1:13" x14ac:dyDescent="0.25">
      <c r="A24" s="67"/>
      <c r="B24" s="12" t="s">
        <v>251</v>
      </c>
      <c r="C24" s="11">
        <v>2</v>
      </c>
      <c r="D24" s="13">
        <v>40170</v>
      </c>
      <c r="E24" s="13">
        <f t="shared" si="0"/>
        <v>80340</v>
      </c>
      <c r="F24" s="71"/>
      <c r="G24" s="62"/>
      <c r="H24" s="62"/>
      <c r="I24" s="62"/>
      <c r="J24" s="47">
        <v>0</v>
      </c>
      <c r="K24" s="21"/>
      <c r="M24" s="14"/>
    </row>
    <row r="25" spans="1:13" x14ac:dyDescent="0.25">
      <c r="A25" s="67"/>
      <c r="B25" s="12" t="s">
        <v>252</v>
      </c>
      <c r="C25" s="11">
        <v>2</v>
      </c>
      <c r="D25" s="13">
        <v>57598</v>
      </c>
      <c r="E25" s="13">
        <f t="shared" si="0"/>
        <v>115196</v>
      </c>
      <c r="F25" s="71"/>
      <c r="G25" s="62"/>
      <c r="H25" s="62"/>
      <c r="I25" s="62"/>
      <c r="J25" s="47">
        <v>0</v>
      </c>
      <c r="K25" s="21"/>
      <c r="M25" s="14"/>
    </row>
    <row r="26" spans="1:13" x14ac:dyDescent="0.25">
      <c r="A26" s="67"/>
      <c r="B26" s="12" t="s">
        <v>311</v>
      </c>
      <c r="C26" s="11">
        <v>1</v>
      </c>
      <c r="D26" s="13">
        <v>34874</v>
      </c>
      <c r="E26" s="13">
        <f t="shared" si="0"/>
        <v>34874</v>
      </c>
      <c r="F26" s="70" t="s">
        <v>274</v>
      </c>
      <c r="G26" s="62"/>
      <c r="H26" s="62"/>
      <c r="I26" s="62"/>
      <c r="J26" s="47">
        <v>0</v>
      </c>
      <c r="K26" s="21"/>
      <c r="M26" s="14"/>
    </row>
    <row r="27" spans="1:13" x14ac:dyDescent="0.25">
      <c r="A27" s="67"/>
      <c r="B27" s="12" t="s">
        <v>253</v>
      </c>
      <c r="C27" s="11">
        <v>1</v>
      </c>
      <c r="D27" s="13">
        <v>39163</v>
      </c>
      <c r="E27" s="13">
        <f t="shared" si="0"/>
        <v>39163</v>
      </c>
      <c r="F27" s="71"/>
      <c r="G27" s="62"/>
      <c r="H27" s="62"/>
      <c r="I27" s="62"/>
      <c r="J27" s="47">
        <v>0</v>
      </c>
      <c r="K27" s="21"/>
      <c r="M27" s="14"/>
    </row>
    <row r="28" spans="1:13" x14ac:dyDescent="0.25">
      <c r="A28" s="67"/>
      <c r="B28" s="12" t="s">
        <v>254</v>
      </c>
      <c r="C28" s="11">
        <v>1</v>
      </c>
      <c r="D28" s="13">
        <v>44188</v>
      </c>
      <c r="E28" s="13">
        <f t="shared" si="0"/>
        <v>44188</v>
      </c>
      <c r="F28" s="71"/>
      <c r="G28" s="62"/>
      <c r="H28" s="62"/>
      <c r="I28" s="62"/>
      <c r="J28" s="47">
        <v>0</v>
      </c>
      <c r="K28" s="21"/>
      <c r="M28" s="14"/>
    </row>
    <row r="29" spans="1:13" x14ac:dyDescent="0.25">
      <c r="A29" s="67"/>
      <c r="B29" s="12" t="s">
        <v>256</v>
      </c>
      <c r="C29" s="11">
        <v>5</v>
      </c>
      <c r="D29" s="13">
        <v>8708</v>
      </c>
      <c r="E29" s="13">
        <f t="shared" si="0"/>
        <v>43540</v>
      </c>
      <c r="F29" s="70" t="s">
        <v>275</v>
      </c>
      <c r="G29" s="62"/>
      <c r="H29" s="62"/>
      <c r="I29" s="62"/>
      <c r="J29" s="47">
        <v>0</v>
      </c>
      <c r="K29" s="21"/>
      <c r="M29" s="14"/>
    </row>
    <row r="30" spans="1:13" x14ac:dyDescent="0.25">
      <c r="A30" s="67"/>
      <c r="B30" s="12" t="s">
        <v>257</v>
      </c>
      <c r="C30" s="11">
        <v>5</v>
      </c>
      <c r="D30" s="13">
        <v>10028</v>
      </c>
      <c r="E30" s="13">
        <f t="shared" si="0"/>
        <v>50140</v>
      </c>
      <c r="F30" s="71"/>
      <c r="G30" s="62"/>
      <c r="H30" s="62"/>
      <c r="I30" s="62"/>
      <c r="J30" s="47">
        <v>0</v>
      </c>
      <c r="K30" s="21"/>
      <c r="M30" s="14"/>
    </row>
    <row r="31" spans="1:13" x14ac:dyDescent="0.25">
      <c r="A31" s="67"/>
      <c r="B31" s="12" t="s">
        <v>258</v>
      </c>
      <c r="C31" s="11">
        <v>5</v>
      </c>
      <c r="D31" s="13">
        <v>10028</v>
      </c>
      <c r="E31" s="13">
        <f t="shared" si="0"/>
        <v>50140</v>
      </c>
      <c r="F31" s="71"/>
      <c r="G31" s="62"/>
      <c r="H31" s="62"/>
      <c r="I31" s="62"/>
      <c r="J31" s="47">
        <v>0</v>
      </c>
      <c r="K31" s="21"/>
      <c r="M31" s="14"/>
    </row>
    <row r="32" spans="1:13" x14ac:dyDescent="0.25">
      <c r="A32" s="67"/>
      <c r="B32" s="12" t="s">
        <v>259</v>
      </c>
      <c r="C32" s="11">
        <v>5</v>
      </c>
      <c r="D32" s="13">
        <v>11310</v>
      </c>
      <c r="E32" s="13">
        <f t="shared" si="0"/>
        <v>56550</v>
      </c>
      <c r="F32" s="71"/>
      <c r="G32" s="62"/>
      <c r="H32" s="62"/>
      <c r="I32" s="62"/>
      <c r="J32" s="47">
        <v>0</v>
      </c>
      <c r="K32" s="21"/>
      <c r="M32" s="14"/>
    </row>
    <row r="33" spans="1:13" x14ac:dyDescent="0.25">
      <c r="A33" s="67"/>
      <c r="B33" s="12" t="s">
        <v>260</v>
      </c>
      <c r="C33" s="11">
        <v>3</v>
      </c>
      <c r="D33" s="13">
        <v>8364</v>
      </c>
      <c r="E33" s="13">
        <f t="shared" si="0"/>
        <v>25092</v>
      </c>
      <c r="F33" s="70" t="s">
        <v>276</v>
      </c>
      <c r="G33" s="62"/>
      <c r="H33" s="62"/>
      <c r="I33" s="62"/>
      <c r="J33" s="47">
        <v>0</v>
      </c>
      <c r="K33" s="21"/>
      <c r="M33" s="14"/>
    </row>
    <row r="34" spans="1:13" x14ac:dyDescent="0.25">
      <c r="A34" s="67"/>
      <c r="B34" s="12" t="s">
        <v>261</v>
      </c>
      <c r="C34" s="11">
        <v>3</v>
      </c>
      <c r="D34" s="13">
        <v>8364</v>
      </c>
      <c r="E34" s="13">
        <f t="shared" si="0"/>
        <v>25092</v>
      </c>
      <c r="F34" s="71"/>
      <c r="G34" s="62"/>
      <c r="H34" s="62"/>
      <c r="I34" s="62"/>
      <c r="J34" s="47">
        <v>0</v>
      </c>
      <c r="K34" s="21"/>
      <c r="M34" s="14"/>
    </row>
    <row r="35" spans="1:13" x14ac:dyDescent="0.25">
      <c r="A35" s="67"/>
      <c r="B35" s="12" t="s">
        <v>272</v>
      </c>
      <c r="C35" s="11">
        <v>3</v>
      </c>
      <c r="D35" s="13">
        <v>8364</v>
      </c>
      <c r="E35" s="13">
        <f t="shared" si="0"/>
        <v>25092</v>
      </c>
      <c r="F35" s="71"/>
      <c r="G35" s="62"/>
      <c r="H35" s="62"/>
      <c r="I35" s="62"/>
      <c r="J35" s="47">
        <v>0</v>
      </c>
      <c r="K35" s="21"/>
      <c r="M35" s="14"/>
    </row>
    <row r="36" spans="1:13" x14ac:dyDescent="0.25">
      <c r="A36" s="67"/>
      <c r="B36" s="12" t="s">
        <v>33</v>
      </c>
      <c r="C36" s="11">
        <v>30</v>
      </c>
      <c r="D36" s="13">
        <v>2776</v>
      </c>
      <c r="E36" s="13">
        <f t="shared" si="0"/>
        <v>83280</v>
      </c>
      <c r="F36" s="64" t="s">
        <v>211</v>
      </c>
      <c r="G36" s="62"/>
      <c r="H36" s="62"/>
      <c r="I36" s="62"/>
      <c r="J36" s="47">
        <v>0</v>
      </c>
      <c r="K36" s="19"/>
      <c r="M36" s="14"/>
    </row>
    <row r="37" spans="1:13" x14ac:dyDescent="0.25">
      <c r="A37" s="67"/>
      <c r="B37" s="12" t="s">
        <v>34</v>
      </c>
      <c r="C37" s="11">
        <v>60</v>
      </c>
      <c r="D37" s="13">
        <v>2776</v>
      </c>
      <c r="E37" s="13">
        <f t="shared" si="0"/>
        <v>166560</v>
      </c>
      <c r="F37" s="65"/>
      <c r="G37" s="62"/>
      <c r="H37" s="62"/>
      <c r="I37" s="62"/>
      <c r="J37" s="47">
        <v>0</v>
      </c>
      <c r="K37" s="21"/>
      <c r="M37" s="14"/>
    </row>
    <row r="38" spans="1:13" x14ac:dyDescent="0.25">
      <c r="A38" s="67"/>
      <c r="B38" s="12" t="s">
        <v>8</v>
      </c>
      <c r="C38" s="11">
        <v>60</v>
      </c>
      <c r="D38" s="13">
        <v>2776</v>
      </c>
      <c r="E38" s="13">
        <f t="shared" si="0"/>
        <v>166560</v>
      </c>
      <c r="F38" s="65"/>
      <c r="G38" s="62"/>
      <c r="H38" s="62"/>
      <c r="I38" s="62"/>
      <c r="J38" s="47">
        <v>0</v>
      </c>
      <c r="K38" s="21"/>
      <c r="M38" s="14"/>
    </row>
    <row r="39" spans="1:13" x14ac:dyDescent="0.25">
      <c r="A39" s="67"/>
      <c r="B39" s="12" t="s">
        <v>9</v>
      </c>
      <c r="C39" s="11">
        <v>120</v>
      </c>
      <c r="D39" s="13">
        <v>2776</v>
      </c>
      <c r="E39" s="13">
        <f t="shared" si="0"/>
        <v>333120</v>
      </c>
      <c r="F39" s="65"/>
      <c r="G39" s="62"/>
      <c r="H39" s="62"/>
      <c r="I39" s="62"/>
      <c r="J39" s="47">
        <v>0</v>
      </c>
      <c r="K39" s="21"/>
      <c r="M39" s="14"/>
    </row>
    <row r="40" spans="1:13" x14ac:dyDescent="0.25">
      <c r="A40" s="67"/>
      <c r="B40" s="12" t="s">
        <v>38</v>
      </c>
      <c r="C40" s="11">
        <v>5</v>
      </c>
      <c r="D40" s="13">
        <v>2776</v>
      </c>
      <c r="E40" s="13">
        <f t="shared" si="0"/>
        <v>13880</v>
      </c>
      <c r="F40" s="64" t="s">
        <v>212</v>
      </c>
      <c r="G40" s="62"/>
      <c r="H40" s="62"/>
      <c r="I40" s="62"/>
      <c r="J40" s="47">
        <v>0</v>
      </c>
      <c r="K40" s="19"/>
      <c r="M40" s="14"/>
    </row>
    <row r="41" spans="1:13" x14ac:dyDescent="0.25">
      <c r="A41" s="67"/>
      <c r="B41" s="12" t="s">
        <v>10</v>
      </c>
      <c r="C41" s="11">
        <v>5</v>
      </c>
      <c r="D41" s="13">
        <v>2776</v>
      </c>
      <c r="E41" s="13">
        <f t="shared" si="0"/>
        <v>13880</v>
      </c>
      <c r="F41" s="65"/>
      <c r="G41" s="62"/>
      <c r="H41" s="62"/>
      <c r="I41" s="62"/>
      <c r="J41" s="47">
        <v>0</v>
      </c>
      <c r="K41" s="21"/>
      <c r="M41" s="14"/>
    </row>
    <row r="42" spans="1:13" x14ac:dyDescent="0.25">
      <c r="A42" s="67"/>
      <c r="B42" s="12" t="s">
        <v>11</v>
      </c>
      <c r="C42" s="11">
        <v>20</v>
      </c>
      <c r="D42" s="13">
        <v>2776</v>
      </c>
      <c r="E42" s="13">
        <f t="shared" si="0"/>
        <v>55520</v>
      </c>
      <c r="F42" s="65"/>
      <c r="G42" s="62"/>
      <c r="H42" s="62"/>
      <c r="I42" s="62"/>
      <c r="J42" s="47">
        <v>0</v>
      </c>
      <c r="K42" s="21"/>
      <c r="M42" s="14"/>
    </row>
    <row r="43" spans="1:13" x14ac:dyDescent="0.25">
      <c r="A43" s="67"/>
      <c r="B43" s="12" t="s">
        <v>12</v>
      </c>
      <c r="C43" s="11">
        <v>5</v>
      </c>
      <c r="D43" s="13">
        <v>2776</v>
      </c>
      <c r="E43" s="13">
        <f t="shared" si="0"/>
        <v>13880</v>
      </c>
      <c r="F43" s="65"/>
      <c r="G43" s="62"/>
      <c r="H43" s="62"/>
      <c r="I43" s="62"/>
      <c r="J43" s="47">
        <v>0</v>
      </c>
      <c r="K43" s="21"/>
      <c r="M43" s="14"/>
    </row>
    <row r="44" spans="1:13" x14ac:dyDescent="0.25">
      <c r="A44" s="67"/>
      <c r="B44" s="12" t="s">
        <v>80</v>
      </c>
      <c r="C44" s="11">
        <v>5</v>
      </c>
      <c r="D44" s="13">
        <v>2776</v>
      </c>
      <c r="E44" s="13">
        <f t="shared" si="0"/>
        <v>13880</v>
      </c>
      <c r="F44" s="65"/>
      <c r="G44" s="62"/>
      <c r="H44" s="62"/>
      <c r="I44" s="62"/>
      <c r="J44" s="47">
        <v>0</v>
      </c>
      <c r="K44" s="21"/>
      <c r="M44" s="14"/>
    </row>
    <row r="45" spans="1:13" x14ac:dyDescent="0.25">
      <c r="A45" s="67"/>
      <c r="B45" s="12" t="s">
        <v>13</v>
      </c>
      <c r="C45" s="11">
        <v>7</v>
      </c>
      <c r="D45" s="13">
        <v>75553</v>
      </c>
      <c r="E45" s="13">
        <f t="shared" si="0"/>
        <v>528871</v>
      </c>
      <c r="F45" s="64" t="s">
        <v>213</v>
      </c>
      <c r="G45" s="62"/>
      <c r="H45" s="62"/>
      <c r="I45" s="62"/>
      <c r="J45" s="47">
        <v>0</v>
      </c>
      <c r="K45" s="19"/>
      <c r="M45" s="14"/>
    </row>
    <row r="46" spans="1:13" x14ac:dyDescent="0.25">
      <c r="A46" s="67"/>
      <c r="B46" s="12" t="s">
        <v>14</v>
      </c>
      <c r="C46" s="11">
        <v>7</v>
      </c>
      <c r="D46" s="13">
        <v>75553</v>
      </c>
      <c r="E46" s="13">
        <f t="shared" si="0"/>
        <v>528871</v>
      </c>
      <c r="F46" s="65"/>
      <c r="G46" s="62"/>
      <c r="H46" s="62"/>
      <c r="I46" s="62"/>
      <c r="J46" s="47">
        <v>0</v>
      </c>
      <c r="K46" s="21"/>
      <c r="M46" s="14"/>
    </row>
    <row r="47" spans="1:13" x14ac:dyDescent="0.25">
      <c r="A47" s="67"/>
      <c r="B47" s="12" t="s">
        <v>15</v>
      </c>
      <c r="C47" s="11">
        <v>10</v>
      </c>
      <c r="D47" s="13">
        <v>75553</v>
      </c>
      <c r="E47" s="13">
        <f t="shared" si="0"/>
        <v>755530</v>
      </c>
      <c r="F47" s="65"/>
      <c r="G47" s="62"/>
      <c r="H47" s="62"/>
      <c r="I47" s="62"/>
      <c r="J47" s="47">
        <v>0</v>
      </c>
      <c r="K47" s="21"/>
      <c r="M47" s="14"/>
    </row>
    <row r="48" spans="1:13" x14ac:dyDescent="0.25">
      <c r="A48" s="67"/>
      <c r="B48" s="12" t="s">
        <v>39</v>
      </c>
      <c r="C48" s="11">
        <v>6</v>
      </c>
      <c r="D48" s="13">
        <v>76378</v>
      </c>
      <c r="E48" s="13">
        <f t="shared" si="0"/>
        <v>458268</v>
      </c>
      <c r="F48" s="65"/>
      <c r="G48" s="62"/>
      <c r="H48" s="62"/>
      <c r="I48" s="62"/>
      <c r="J48" s="47">
        <v>0</v>
      </c>
      <c r="K48" s="21"/>
      <c r="M48" s="14"/>
    </row>
    <row r="49" spans="1:13" x14ac:dyDescent="0.25">
      <c r="A49" s="67"/>
      <c r="B49" s="12" t="s">
        <v>40</v>
      </c>
      <c r="C49" s="11">
        <v>5</v>
      </c>
      <c r="D49" s="13">
        <v>76378</v>
      </c>
      <c r="E49" s="13">
        <f t="shared" si="0"/>
        <v>381890</v>
      </c>
      <c r="F49" s="65"/>
      <c r="G49" s="62"/>
      <c r="H49" s="62"/>
      <c r="I49" s="62"/>
      <c r="J49" s="47">
        <v>0</v>
      </c>
      <c r="K49" s="21"/>
      <c r="M49" s="14"/>
    </row>
    <row r="50" spans="1:13" x14ac:dyDescent="0.25">
      <c r="A50" s="67"/>
      <c r="B50" s="12" t="s">
        <v>106</v>
      </c>
      <c r="C50" s="11">
        <v>2</v>
      </c>
      <c r="D50" s="13">
        <v>75553</v>
      </c>
      <c r="E50" s="13">
        <f t="shared" si="0"/>
        <v>151106</v>
      </c>
      <c r="F50" s="65"/>
      <c r="G50" s="62"/>
      <c r="H50" s="62"/>
      <c r="I50" s="62"/>
      <c r="J50" s="47">
        <v>0</v>
      </c>
      <c r="K50" s="21"/>
      <c r="M50" s="14"/>
    </row>
    <row r="51" spans="1:13" x14ac:dyDescent="0.25">
      <c r="A51" s="67"/>
      <c r="B51" s="12" t="s">
        <v>16</v>
      </c>
      <c r="C51" s="11">
        <v>50</v>
      </c>
      <c r="D51" s="13">
        <v>7460</v>
      </c>
      <c r="E51" s="13">
        <f t="shared" si="0"/>
        <v>373000</v>
      </c>
      <c r="F51" s="69"/>
      <c r="G51" s="62"/>
      <c r="H51" s="62"/>
      <c r="I51" s="62"/>
      <c r="J51" s="47">
        <v>0</v>
      </c>
      <c r="K51" s="21"/>
      <c r="M51" s="14"/>
    </row>
    <row r="52" spans="1:13" x14ac:dyDescent="0.25">
      <c r="A52" s="67"/>
      <c r="B52" s="12" t="s">
        <v>107</v>
      </c>
      <c r="C52" s="11">
        <v>2</v>
      </c>
      <c r="D52" s="13">
        <v>79367</v>
      </c>
      <c r="E52" s="13">
        <f t="shared" si="0"/>
        <v>158734</v>
      </c>
      <c r="F52" s="64" t="s">
        <v>214</v>
      </c>
      <c r="G52" s="62"/>
      <c r="H52" s="62"/>
      <c r="I52" s="62"/>
      <c r="J52" s="47">
        <v>0</v>
      </c>
      <c r="K52" s="19"/>
      <c r="M52" s="14"/>
    </row>
    <row r="53" spans="1:13" x14ac:dyDescent="0.25">
      <c r="A53" s="67"/>
      <c r="B53" s="12" t="s">
        <v>18</v>
      </c>
      <c r="C53" s="11">
        <v>15</v>
      </c>
      <c r="D53" s="13">
        <v>79367</v>
      </c>
      <c r="E53" s="13">
        <f t="shared" si="0"/>
        <v>1190505</v>
      </c>
      <c r="F53" s="65"/>
      <c r="G53" s="62"/>
      <c r="H53" s="62"/>
      <c r="I53" s="62"/>
      <c r="J53" s="47">
        <v>0</v>
      </c>
      <c r="K53" s="21"/>
      <c r="M53" s="14"/>
    </row>
    <row r="54" spans="1:13" x14ac:dyDescent="0.25">
      <c r="A54" s="67"/>
      <c r="B54" s="12" t="s">
        <v>17</v>
      </c>
      <c r="C54" s="11">
        <v>3</v>
      </c>
      <c r="D54" s="13">
        <v>79367</v>
      </c>
      <c r="E54" s="13">
        <f t="shared" si="0"/>
        <v>238101</v>
      </c>
      <c r="F54" s="65"/>
      <c r="G54" s="62"/>
      <c r="H54" s="62"/>
      <c r="I54" s="62"/>
      <c r="J54" s="47">
        <v>0</v>
      </c>
      <c r="K54" s="21"/>
      <c r="M54" s="14"/>
    </row>
    <row r="55" spans="1:13" x14ac:dyDescent="0.25">
      <c r="A55" s="67"/>
      <c r="B55" s="12" t="s">
        <v>61</v>
      </c>
      <c r="C55" s="11">
        <v>10</v>
      </c>
      <c r="D55" s="13">
        <v>27320</v>
      </c>
      <c r="E55" s="13">
        <f t="shared" si="0"/>
        <v>273200</v>
      </c>
      <c r="F55" s="64" t="s">
        <v>215</v>
      </c>
      <c r="G55" s="62"/>
      <c r="H55" s="62"/>
      <c r="I55" s="62"/>
      <c r="J55" s="47">
        <v>0</v>
      </c>
      <c r="K55" s="19"/>
      <c r="M55" s="14"/>
    </row>
    <row r="56" spans="1:13" x14ac:dyDescent="0.25">
      <c r="A56" s="67"/>
      <c r="B56" s="12" t="s">
        <v>62</v>
      </c>
      <c r="C56" s="11">
        <v>15</v>
      </c>
      <c r="D56" s="13">
        <v>29498</v>
      </c>
      <c r="E56" s="13">
        <f t="shared" si="0"/>
        <v>442470</v>
      </c>
      <c r="F56" s="65"/>
      <c r="G56" s="62"/>
      <c r="H56" s="62"/>
      <c r="I56" s="62"/>
      <c r="J56" s="47">
        <v>0</v>
      </c>
      <c r="K56" s="21"/>
      <c r="M56" s="14"/>
    </row>
    <row r="57" spans="1:13" x14ac:dyDescent="0.25">
      <c r="A57" s="67"/>
      <c r="B57" s="12" t="s">
        <v>63</v>
      </c>
      <c r="C57" s="11">
        <v>10</v>
      </c>
      <c r="D57" s="13">
        <v>31673</v>
      </c>
      <c r="E57" s="13">
        <f t="shared" si="0"/>
        <v>316730</v>
      </c>
      <c r="F57" s="65"/>
      <c r="G57" s="62"/>
      <c r="H57" s="62"/>
      <c r="I57" s="62"/>
      <c r="J57" s="47">
        <v>0</v>
      </c>
      <c r="K57" s="21"/>
      <c r="M57" s="14"/>
    </row>
    <row r="58" spans="1:13" ht="12.6" customHeight="1" x14ac:dyDescent="0.25">
      <c r="A58" s="67"/>
      <c r="B58" s="12" t="s">
        <v>60</v>
      </c>
      <c r="C58" s="11">
        <v>5</v>
      </c>
      <c r="D58" s="13">
        <v>44356</v>
      </c>
      <c r="E58" s="13">
        <f t="shared" si="0"/>
        <v>221780</v>
      </c>
      <c r="F58" s="39" t="s">
        <v>216</v>
      </c>
      <c r="G58" s="62"/>
      <c r="H58" s="62"/>
      <c r="I58" s="62"/>
      <c r="J58" s="47">
        <v>0</v>
      </c>
      <c r="K58" s="19"/>
      <c r="M58" s="14"/>
    </row>
    <row r="59" spans="1:13" x14ac:dyDescent="0.25">
      <c r="A59" s="67"/>
      <c r="B59" s="12" t="s">
        <v>267</v>
      </c>
      <c r="C59" s="11">
        <v>3</v>
      </c>
      <c r="D59" s="13">
        <v>74516</v>
      </c>
      <c r="E59" s="13">
        <f t="shared" si="0"/>
        <v>223548</v>
      </c>
      <c r="F59" s="64" t="s">
        <v>266</v>
      </c>
      <c r="G59" s="62"/>
      <c r="H59" s="62"/>
      <c r="I59" s="62"/>
      <c r="J59" s="47">
        <v>0</v>
      </c>
      <c r="K59" s="19"/>
      <c r="M59" s="14"/>
    </row>
    <row r="60" spans="1:13" x14ac:dyDescent="0.25">
      <c r="A60" s="67"/>
      <c r="B60" s="12" t="s">
        <v>268</v>
      </c>
      <c r="C60" s="11">
        <v>4</v>
      </c>
      <c r="D60" s="13">
        <v>78271</v>
      </c>
      <c r="E60" s="13">
        <f t="shared" si="0"/>
        <v>313084</v>
      </c>
      <c r="F60" s="65"/>
      <c r="G60" s="62"/>
      <c r="H60" s="62"/>
      <c r="I60" s="62"/>
      <c r="J60" s="47">
        <v>0</v>
      </c>
      <c r="K60" s="19"/>
      <c r="M60" s="14"/>
    </row>
    <row r="61" spans="1:13" x14ac:dyDescent="0.25">
      <c r="A61" s="67"/>
      <c r="B61" s="12" t="s">
        <v>269</v>
      </c>
      <c r="C61" s="11">
        <v>3</v>
      </c>
      <c r="D61" s="13">
        <v>82014</v>
      </c>
      <c r="E61" s="13">
        <f t="shared" si="0"/>
        <v>246042</v>
      </c>
      <c r="F61" s="65"/>
      <c r="G61" s="62"/>
      <c r="H61" s="62"/>
      <c r="I61" s="62"/>
      <c r="J61" s="47">
        <v>0</v>
      </c>
      <c r="K61" s="19"/>
      <c r="M61" s="14"/>
    </row>
    <row r="62" spans="1:13" x14ac:dyDescent="0.25">
      <c r="A62" s="67"/>
      <c r="B62" s="12" t="s">
        <v>129</v>
      </c>
      <c r="C62" s="11">
        <v>60</v>
      </c>
      <c r="D62" s="13">
        <v>3514</v>
      </c>
      <c r="E62" s="13">
        <f t="shared" si="0"/>
        <v>210840</v>
      </c>
      <c r="F62" s="64" t="s">
        <v>263</v>
      </c>
      <c r="G62" s="62"/>
      <c r="H62" s="62"/>
      <c r="I62" s="62"/>
      <c r="J62" s="47">
        <v>0</v>
      </c>
      <c r="K62" s="19"/>
      <c r="M62" s="14"/>
    </row>
    <row r="63" spans="1:13" x14ac:dyDescent="0.25">
      <c r="A63" s="67"/>
      <c r="B63" s="12" t="s">
        <v>130</v>
      </c>
      <c r="C63" s="11">
        <v>70</v>
      </c>
      <c r="D63" s="13">
        <v>3514</v>
      </c>
      <c r="E63" s="13">
        <f t="shared" si="0"/>
        <v>245980</v>
      </c>
      <c r="F63" s="65"/>
      <c r="G63" s="62"/>
      <c r="H63" s="62"/>
      <c r="I63" s="62"/>
      <c r="J63" s="47">
        <v>0</v>
      </c>
      <c r="K63" s="21"/>
      <c r="M63" s="14"/>
    </row>
    <row r="64" spans="1:13" x14ac:dyDescent="0.25">
      <c r="A64" s="67"/>
      <c r="B64" s="12" t="s">
        <v>131</v>
      </c>
      <c r="C64" s="11">
        <v>70</v>
      </c>
      <c r="D64" s="13">
        <v>4315</v>
      </c>
      <c r="E64" s="13">
        <f t="shared" si="0"/>
        <v>302050</v>
      </c>
      <c r="F64" s="65"/>
      <c r="G64" s="62"/>
      <c r="H64" s="62"/>
      <c r="I64" s="62"/>
      <c r="J64" s="47">
        <v>0</v>
      </c>
      <c r="K64" s="21"/>
      <c r="M64" s="14"/>
    </row>
    <row r="65" spans="1:13" x14ac:dyDescent="0.25">
      <c r="A65" s="67"/>
      <c r="B65" s="12" t="s">
        <v>132</v>
      </c>
      <c r="C65" s="11">
        <v>70</v>
      </c>
      <c r="D65" s="13">
        <v>4315</v>
      </c>
      <c r="E65" s="13">
        <f t="shared" si="0"/>
        <v>302050</v>
      </c>
      <c r="F65" s="65"/>
      <c r="G65" s="62"/>
      <c r="H65" s="62"/>
      <c r="I65" s="62"/>
      <c r="J65" s="47">
        <v>0</v>
      </c>
      <c r="K65" s="21"/>
      <c r="M65" s="14"/>
    </row>
    <row r="66" spans="1:13" x14ac:dyDescent="0.25">
      <c r="A66" s="67"/>
      <c r="B66" s="12" t="s">
        <v>270</v>
      </c>
      <c r="C66" s="11">
        <v>20</v>
      </c>
      <c r="D66" s="13">
        <v>4315</v>
      </c>
      <c r="E66" s="13">
        <f t="shared" si="0"/>
        <v>86300</v>
      </c>
      <c r="F66" s="65"/>
      <c r="G66" s="62"/>
      <c r="H66" s="62"/>
      <c r="I66" s="62"/>
      <c r="J66" s="47">
        <v>0</v>
      </c>
      <c r="K66" s="21"/>
      <c r="M66" s="14"/>
    </row>
    <row r="67" spans="1:13" x14ac:dyDescent="0.25">
      <c r="A67" s="67"/>
      <c r="B67" s="12" t="s">
        <v>271</v>
      </c>
      <c r="C67" s="11">
        <v>20</v>
      </c>
      <c r="D67" s="13">
        <v>5116</v>
      </c>
      <c r="E67" s="13">
        <f t="shared" si="0"/>
        <v>102320</v>
      </c>
      <c r="F67" s="69"/>
      <c r="G67" s="62"/>
      <c r="H67" s="62"/>
      <c r="I67" s="62"/>
      <c r="J67" s="47">
        <v>0</v>
      </c>
      <c r="K67" s="21"/>
      <c r="M67" s="14"/>
    </row>
    <row r="68" spans="1:13" x14ac:dyDescent="0.25">
      <c r="A68" s="67"/>
      <c r="B68" s="12" t="s">
        <v>133</v>
      </c>
      <c r="C68" s="11">
        <v>5</v>
      </c>
      <c r="D68" s="13">
        <v>91312</v>
      </c>
      <c r="E68" s="13">
        <f t="shared" si="0"/>
        <v>456560</v>
      </c>
      <c r="F68" s="64" t="s">
        <v>217</v>
      </c>
      <c r="G68" s="62"/>
      <c r="H68" s="62"/>
      <c r="I68" s="62"/>
      <c r="J68" s="47">
        <v>0</v>
      </c>
      <c r="K68" s="19"/>
      <c r="M68" s="14"/>
    </row>
    <row r="69" spans="1:13" x14ac:dyDescent="0.25">
      <c r="A69" s="67"/>
      <c r="B69" s="12" t="s">
        <v>134</v>
      </c>
      <c r="C69" s="11">
        <v>5</v>
      </c>
      <c r="D69" s="13">
        <v>91312</v>
      </c>
      <c r="E69" s="13">
        <f t="shared" si="0"/>
        <v>456560</v>
      </c>
      <c r="F69" s="65"/>
      <c r="G69" s="62"/>
      <c r="H69" s="62"/>
      <c r="I69" s="62"/>
      <c r="J69" s="47">
        <v>0</v>
      </c>
      <c r="K69" s="21"/>
      <c r="M69" s="14"/>
    </row>
    <row r="70" spans="1:13" x14ac:dyDescent="0.25">
      <c r="A70" s="67"/>
      <c r="B70" s="12" t="s">
        <v>135</v>
      </c>
      <c r="C70" s="11">
        <v>5</v>
      </c>
      <c r="D70" s="13">
        <v>91312</v>
      </c>
      <c r="E70" s="13">
        <f t="shared" si="0"/>
        <v>456560</v>
      </c>
      <c r="F70" s="65"/>
      <c r="G70" s="62"/>
      <c r="H70" s="62"/>
      <c r="I70" s="62"/>
      <c r="J70" s="47">
        <v>0</v>
      </c>
      <c r="K70" s="21"/>
      <c r="M70" s="14"/>
    </row>
    <row r="71" spans="1:13" x14ac:dyDescent="0.25">
      <c r="A71" s="67"/>
      <c r="B71" s="12" t="s">
        <v>136</v>
      </c>
      <c r="C71" s="11">
        <v>5</v>
      </c>
      <c r="D71" s="13">
        <v>91312</v>
      </c>
      <c r="E71" s="13">
        <f t="shared" ref="E71:E134" si="1">C71*D71</f>
        <v>456560</v>
      </c>
      <c r="F71" s="65"/>
      <c r="G71" s="62"/>
      <c r="H71" s="62"/>
      <c r="I71" s="62"/>
      <c r="J71" s="47">
        <v>0</v>
      </c>
      <c r="K71" s="21"/>
      <c r="M71" s="14"/>
    </row>
    <row r="72" spans="1:13" x14ac:dyDescent="0.25">
      <c r="A72" s="67"/>
      <c r="B72" s="12" t="s">
        <v>137</v>
      </c>
      <c r="C72" s="11">
        <v>5</v>
      </c>
      <c r="D72" s="13">
        <v>91312</v>
      </c>
      <c r="E72" s="13">
        <f t="shared" si="1"/>
        <v>456560</v>
      </c>
      <c r="F72" s="65"/>
      <c r="G72" s="62"/>
      <c r="H72" s="62"/>
      <c r="I72" s="62"/>
      <c r="J72" s="47">
        <v>0</v>
      </c>
      <c r="K72" s="21"/>
      <c r="M72" s="14"/>
    </row>
    <row r="73" spans="1:13" x14ac:dyDescent="0.25">
      <c r="A73" s="68"/>
      <c r="B73" s="12" t="s">
        <v>138</v>
      </c>
      <c r="C73" s="11">
        <v>5</v>
      </c>
      <c r="D73" s="13">
        <v>91312</v>
      </c>
      <c r="E73" s="13">
        <f t="shared" si="1"/>
        <v>456560</v>
      </c>
      <c r="F73" s="69"/>
      <c r="G73" s="63"/>
      <c r="H73" s="63"/>
      <c r="I73" s="63"/>
      <c r="J73" s="47">
        <v>0</v>
      </c>
      <c r="K73" s="21"/>
      <c r="M73" s="14"/>
    </row>
    <row r="74" spans="1:13" x14ac:dyDescent="0.25">
      <c r="A74" s="44"/>
      <c r="B74" s="51" t="s">
        <v>322</v>
      </c>
      <c r="C74" s="11"/>
      <c r="D74" s="13"/>
      <c r="E74" s="48">
        <f>SUM(E6:E73)</f>
        <v>13662709</v>
      </c>
      <c r="F74" s="38"/>
      <c r="G74" s="40"/>
      <c r="H74" s="40"/>
      <c r="I74" s="40"/>
      <c r="J74" s="40"/>
      <c r="K74" s="21"/>
      <c r="M74" s="14"/>
    </row>
    <row r="75" spans="1:13" x14ac:dyDescent="0.25">
      <c r="A75" s="41"/>
      <c r="B75" s="50" t="s">
        <v>84</v>
      </c>
      <c r="C75" s="9"/>
      <c r="D75" s="10"/>
      <c r="E75" s="13"/>
      <c r="F75" s="10"/>
      <c r="G75" s="10"/>
      <c r="H75" s="10"/>
      <c r="I75" s="10"/>
      <c r="J75" s="10"/>
      <c r="K75" s="20"/>
      <c r="M75" s="14"/>
    </row>
    <row r="76" spans="1:13" x14ac:dyDescent="0.25">
      <c r="A76" s="66">
        <v>2</v>
      </c>
      <c r="B76" s="12" t="s">
        <v>77</v>
      </c>
      <c r="C76" s="11">
        <v>5</v>
      </c>
      <c r="D76" s="13">
        <v>3403</v>
      </c>
      <c r="E76" s="13">
        <f t="shared" si="1"/>
        <v>17015</v>
      </c>
      <c r="F76" s="64" t="s">
        <v>218</v>
      </c>
      <c r="G76" s="58" t="s">
        <v>319</v>
      </c>
      <c r="H76" s="58" t="s">
        <v>318</v>
      </c>
      <c r="I76" s="58" t="s">
        <v>320</v>
      </c>
      <c r="J76" s="47">
        <v>0</v>
      </c>
      <c r="K76" s="19"/>
      <c r="M76" s="14"/>
    </row>
    <row r="77" spans="1:13" x14ac:dyDescent="0.25">
      <c r="A77" s="67"/>
      <c r="B77" s="12" t="s">
        <v>78</v>
      </c>
      <c r="C77" s="11">
        <v>5</v>
      </c>
      <c r="D77" s="13">
        <v>3403</v>
      </c>
      <c r="E77" s="13">
        <f t="shared" si="1"/>
        <v>17015</v>
      </c>
      <c r="F77" s="65"/>
      <c r="G77" s="59"/>
      <c r="H77" s="59"/>
      <c r="I77" s="59"/>
      <c r="J77" s="47">
        <v>0</v>
      </c>
      <c r="K77" s="21"/>
      <c r="M77" s="14"/>
    </row>
    <row r="78" spans="1:13" x14ac:dyDescent="0.25">
      <c r="A78" s="67"/>
      <c r="B78" s="12" t="s">
        <v>79</v>
      </c>
      <c r="C78" s="11">
        <v>5</v>
      </c>
      <c r="D78" s="13">
        <v>3403</v>
      </c>
      <c r="E78" s="13">
        <f t="shared" si="1"/>
        <v>17015</v>
      </c>
      <c r="F78" s="65"/>
      <c r="G78" s="59"/>
      <c r="H78" s="59"/>
      <c r="I78" s="59"/>
      <c r="J78" s="47">
        <v>0</v>
      </c>
      <c r="K78" s="21"/>
      <c r="M78" s="14"/>
    </row>
    <row r="79" spans="1:13" x14ac:dyDescent="0.25">
      <c r="A79" s="67"/>
      <c r="B79" s="12" t="s">
        <v>41</v>
      </c>
      <c r="C79" s="11">
        <v>3</v>
      </c>
      <c r="D79" s="13">
        <v>8029</v>
      </c>
      <c r="E79" s="13">
        <f t="shared" si="1"/>
        <v>24087</v>
      </c>
      <c r="F79" s="64" t="s">
        <v>219</v>
      </c>
      <c r="G79" s="59"/>
      <c r="H79" s="59"/>
      <c r="I79" s="59"/>
      <c r="J79" s="47">
        <v>0</v>
      </c>
      <c r="K79" s="19"/>
      <c r="M79" s="14"/>
    </row>
    <row r="80" spans="1:13" x14ac:dyDescent="0.25">
      <c r="A80" s="67"/>
      <c r="B80" s="12" t="s">
        <v>42</v>
      </c>
      <c r="C80" s="11">
        <v>4</v>
      </c>
      <c r="D80" s="13">
        <v>9562</v>
      </c>
      <c r="E80" s="13">
        <f t="shared" si="1"/>
        <v>38248</v>
      </c>
      <c r="F80" s="65"/>
      <c r="G80" s="59"/>
      <c r="H80" s="59"/>
      <c r="I80" s="59"/>
      <c r="J80" s="47">
        <v>0</v>
      </c>
      <c r="K80" s="21"/>
      <c r="M80" s="14"/>
    </row>
    <row r="81" spans="1:13" x14ac:dyDescent="0.25">
      <c r="A81" s="67"/>
      <c r="B81" s="12" t="s">
        <v>43</v>
      </c>
      <c r="C81" s="11">
        <v>5</v>
      </c>
      <c r="D81" s="13">
        <v>9562</v>
      </c>
      <c r="E81" s="13">
        <f t="shared" si="1"/>
        <v>47810</v>
      </c>
      <c r="F81" s="65"/>
      <c r="G81" s="59"/>
      <c r="H81" s="59"/>
      <c r="I81" s="59"/>
      <c r="J81" s="47">
        <v>0</v>
      </c>
      <c r="K81" s="21"/>
      <c r="M81" s="14"/>
    </row>
    <row r="82" spans="1:13" x14ac:dyDescent="0.25">
      <c r="A82" s="67"/>
      <c r="B82" s="12" t="s">
        <v>48</v>
      </c>
      <c r="C82" s="11">
        <v>5</v>
      </c>
      <c r="D82" s="13">
        <v>9562</v>
      </c>
      <c r="E82" s="13">
        <f t="shared" si="1"/>
        <v>47810</v>
      </c>
      <c r="F82" s="65"/>
      <c r="G82" s="59"/>
      <c r="H82" s="59"/>
      <c r="I82" s="59"/>
      <c r="J82" s="47">
        <v>0</v>
      </c>
      <c r="K82" s="21"/>
      <c r="M82" s="14"/>
    </row>
    <row r="83" spans="1:13" x14ac:dyDescent="0.25">
      <c r="A83" s="67"/>
      <c r="B83" s="12" t="s">
        <v>49</v>
      </c>
      <c r="C83" s="11">
        <v>5</v>
      </c>
      <c r="D83" s="13">
        <v>9562</v>
      </c>
      <c r="E83" s="13">
        <f t="shared" si="1"/>
        <v>47810</v>
      </c>
      <c r="F83" s="65"/>
      <c r="G83" s="59"/>
      <c r="H83" s="59"/>
      <c r="I83" s="59"/>
      <c r="J83" s="47">
        <v>0</v>
      </c>
      <c r="K83" s="21"/>
      <c r="M83" s="14"/>
    </row>
    <row r="84" spans="1:13" x14ac:dyDescent="0.25">
      <c r="A84" s="67"/>
      <c r="B84" s="12" t="s">
        <v>50</v>
      </c>
      <c r="C84" s="11">
        <v>5</v>
      </c>
      <c r="D84" s="13">
        <v>11043</v>
      </c>
      <c r="E84" s="13">
        <f t="shared" si="1"/>
        <v>55215</v>
      </c>
      <c r="F84" s="69"/>
      <c r="G84" s="59"/>
      <c r="H84" s="59"/>
      <c r="I84" s="59"/>
      <c r="J84" s="47">
        <v>0</v>
      </c>
      <c r="K84" s="21"/>
      <c r="M84" s="14"/>
    </row>
    <row r="85" spans="1:13" x14ac:dyDescent="0.25">
      <c r="A85" s="67"/>
      <c r="B85" s="12" t="s">
        <v>2</v>
      </c>
      <c r="C85" s="11">
        <v>90</v>
      </c>
      <c r="D85" s="13">
        <v>2776</v>
      </c>
      <c r="E85" s="13">
        <f t="shared" si="1"/>
        <v>249840</v>
      </c>
      <c r="F85" s="64" t="s">
        <v>220</v>
      </c>
      <c r="G85" s="59"/>
      <c r="H85" s="59"/>
      <c r="I85" s="59"/>
      <c r="J85" s="47">
        <v>0</v>
      </c>
      <c r="K85" s="19"/>
      <c r="M85" s="14"/>
    </row>
    <row r="86" spans="1:13" x14ac:dyDescent="0.25">
      <c r="A86" s="67"/>
      <c r="B86" s="12" t="s">
        <v>35</v>
      </c>
      <c r="C86" s="11">
        <v>80</v>
      </c>
      <c r="D86" s="13">
        <v>2776</v>
      </c>
      <c r="E86" s="13">
        <f t="shared" si="1"/>
        <v>222080</v>
      </c>
      <c r="F86" s="65"/>
      <c r="G86" s="59"/>
      <c r="H86" s="59"/>
      <c r="I86" s="59"/>
      <c r="J86" s="47">
        <v>0</v>
      </c>
      <c r="K86" s="21"/>
      <c r="M86" s="14"/>
    </row>
    <row r="87" spans="1:13" x14ac:dyDescent="0.25">
      <c r="A87" s="67"/>
      <c r="B87" s="12" t="s">
        <v>36</v>
      </c>
      <c r="C87" s="11">
        <v>50</v>
      </c>
      <c r="D87" s="13">
        <v>3033</v>
      </c>
      <c r="E87" s="13">
        <f t="shared" si="1"/>
        <v>151650</v>
      </c>
      <c r="F87" s="65"/>
      <c r="G87" s="59"/>
      <c r="H87" s="59"/>
      <c r="I87" s="59"/>
      <c r="J87" s="47">
        <v>0</v>
      </c>
      <c r="K87" s="21"/>
      <c r="M87" s="14"/>
    </row>
    <row r="88" spans="1:13" x14ac:dyDescent="0.25">
      <c r="A88" s="67"/>
      <c r="B88" s="12" t="s">
        <v>37</v>
      </c>
      <c r="C88" s="11">
        <v>35</v>
      </c>
      <c r="D88" s="13">
        <v>3033</v>
      </c>
      <c r="E88" s="13">
        <f t="shared" si="1"/>
        <v>106155</v>
      </c>
      <c r="F88" s="65"/>
      <c r="G88" s="59"/>
      <c r="H88" s="59"/>
      <c r="I88" s="59"/>
      <c r="J88" s="47">
        <v>0</v>
      </c>
      <c r="K88" s="21"/>
      <c r="M88" s="14"/>
    </row>
    <row r="89" spans="1:13" x14ac:dyDescent="0.25">
      <c r="A89" s="67"/>
      <c r="B89" s="12" t="s">
        <v>55</v>
      </c>
      <c r="C89" s="11">
        <v>10</v>
      </c>
      <c r="D89" s="13">
        <v>3033</v>
      </c>
      <c r="E89" s="13">
        <f t="shared" si="1"/>
        <v>30330</v>
      </c>
      <c r="F89" s="65"/>
      <c r="G89" s="59"/>
      <c r="H89" s="59"/>
      <c r="I89" s="59"/>
      <c r="J89" s="47">
        <v>0</v>
      </c>
      <c r="K89" s="21"/>
      <c r="M89" s="14"/>
    </row>
    <row r="90" spans="1:13" ht="14.45" customHeight="1" x14ac:dyDescent="0.25">
      <c r="A90" s="67"/>
      <c r="B90" s="12" t="s">
        <v>26</v>
      </c>
      <c r="C90" s="11">
        <v>50</v>
      </c>
      <c r="D90" s="13">
        <v>7460</v>
      </c>
      <c r="E90" s="13">
        <f t="shared" si="1"/>
        <v>373000</v>
      </c>
      <c r="F90" s="39" t="s">
        <v>221</v>
      </c>
      <c r="G90" s="59"/>
      <c r="H90" s="59"/>
      <c r="I90" s="59"/>
      <c r="J90" s="47">
        <v>0</v>
      </c>
      <c r="K90" s="19"/>
      <c r="M90" s="14"/>
    </row>
    <row r="91" spans="1:13" ht="15.6" customHeight="1" x14ac:dyDescent="0.25">
      <c r="A91" s="67"/>
      <c r="B91" s="12" t="s">
        <v>32</v>
      </c>
      <c r="C91" s="11">
        <v>30</v>
      </c>
      <c r="D91" s="13">
        <v>7460</v>
      </c>
      <c r="E91" s="13">
        <f t="shared" si="1"/>
        <v>223800</v>
      </c>
      <c r="F91" s="39" t="s">
        <v>222</v>
      </c>
      <c r="G91" s="59"/>
      <c r="H91" s="59"/>
      <c r="I91" s="59"/>
      <c r="J91" s="47">
        <v>0</v>
      </c>
      <c r="K91" s="19"/>
      <c r="M91" s="14"/>
    </row>
    <row r="92" spans="1:13" x14ac:dyDescent="0.25">
      <c r="A92" s="67"/>
      <c r="B92" s="12" t="s">
        <v>59</v>
      </c>
      <c r="C92" s="11">
        <v>2</v>
      </c>
      <c r="D92" s="13">
        <v>98354</v>
      </c>
      <c r="E92" s="13">
        <f t="shared" si="1"/>
        <v>196708</v>
      </c>
      <c r="F92" s="64" t="s">
        <v>223</v>
      </c>
      <c r="G92" s="59"/>
      <c r="H92" s="59"/>
      <c r="I92" s="59"/>
      <c r="J92" s="47">
        <v>0</v>
      </c>
      <c r="K92" s="19"/>
      <c r="M92" s="14"/>
    </row>
    <row r="93" spans="1:13" x14ac:dyDescent="0.25">
      <c r="A93" s="67"/>
      <c r="B93" s="12" t="s">
        <v>19</v>
      </c>
      <c r="C93" s="11">
        <v>8</v>
      </c>
      <c r="D93" s="13">
        <v>98354</v>
      </c>
      <c r="E93" s="13">
        <f t="shared" si="1"/>
        <v>786832</v>
      </c>
      <c r="F93" s="65"/>
      <c r="G93" s="59"/>
      <c r="H93" s="59"/>
      <c r="I93" s="59"/>
      <c r="J93" s="47">
        <v>0</v>
      </c>
      <c r="K93" s="21"/>
      <c r="M93" s="14"/>
    </row>
    <row r="94" spans="1:13" x14ac:dyDescent="0.25">
      <c r="A94" s="67"/>
      <c r="B94" s="12" t="s">
        <v>20</v>
      </c>
      <c r="C94" s="11">
        <v>6</v>
      </c>
      <c r="D94" s="13">
        <v>98354</v>
      </c>
      <c r="E94" s="13">
        <f t="shared" si="1"/>
        <v>590124</v>
      </c>
      <c r="F94" s="65"/>
      <c r="G94" s="59"/>
      <c r="H94" s="59"/>
      <c r="I94" s="59"/>
      <c r="J94" s="47">
        <v>0</v>
      </c>
      <c r="K94" s="21"/>
      <c r="M94" s="14"/>
    </row>
    <row r="95" spans="1:13" x14ac:dyDescent="0.25">
      <c r="A95" s="67"/>
      <c r="B95" s="12" t="s">
        <v>21</v>
      </c>
      <c r="C95" s="11">
        <v>5</v>
      </c>
      <c r="D95" s="13">
        <v>98354</v>
      </c>
      <c r="E95" s="13">
        <f t="shared" si="1"/>
        <v>491770</v>
      </c>
      <c r="F95" s="65"/>
      <c r="G95" s="59"/>
      <c r="H95" s="59"/>
      <c r="I95" s="59"/>
      <c r="J95" s="47">
        <v>0</v>
      </c>
      <c r="K95" s="21"/>
      <c r="M95" s="14"/>
    </row>
    <row r="96" spans="1:13" x14ac:dyDescent="0.25">
      <c r="A96" s="67"/>
      <c r="B96" s="12" t="s">
        <v>22</v>
      </c>
      <c r="C96" s="11">
        <v>10</v>
      </c>
      <c r="D96" s="13">
        <v>98354</v>
      </c>
      <c r="E96" s="13">
        <f t="shared" si="1"/>
        <v>983540</v>
      </c>
      <c r="F96" s="65"/>
      <c r="G96" s="59"/>
      <c r="H96" s="59"/>
      <c r="I96" s="59"/>
      <c r="J96" s="47">
        <v>0</v>
      </c>
      <c r="K96" s="21"/>
      <c r="M96" s="14"/>
    </row>
    <row r="97" spans="1:13" x14ac:dyDescent="0.25">
      <c r="A97" s="67"/>
      <c r="B97" s="12" t="s">
        <v>58</v>
      </c>
      <c r="C97" s="11">
        <v>2</v>
      </c>
      <c r="D97" s="13">
        <v>98354</v>
      </c>
      <c r="E97" s="13">
        <f t="shared" si="1"/>
        <v>196708</v>
      </c>
      <c r="F97" s="65"/>
      <c r="G97" s="59"/>
      <c r="H97" s="59"/>
      <c r="I97" s="59"/>
      <c r="J97" s="47">
        <v>0</v>
      </c>
      <c r="K97" s="21"/>
      <c r="M97" s="14"/>
    </row>
    <row r="98" spans="1:13" x14ac:dyDescent="0.25">
      <c r="A98" s="67"/>
      <c r="B98" s="12" t="s">
        <v>70</v>
      </c>
      <c r="C98" s="11">
        <v>2</v>
      </c>
      <c r="D98" s="13">
        <v>98354</v>
      </c>
      <c r="E98" s="13">
        <f t="shared" si="1"/>
        <v>196708</v>
      </c>
      <c r="F98" s="65"/>
      <c r="G98" s="59"/>
      <c r="H98" s="59"/>
      <c r="I98" s="59"/>
      <c r="J98" s="47">
        <v>0</v>
      </c>
      <c r="K98" s="21"/>
      <c r="M98" s="14"/>
    </row>
    <row r="99" spans="1:13" x14ac:dyDescent="0.25">
      <c r="A99" s="67"/>
      <c r="B99" s="12" t="s">
        <v>71</v>
      </c>
      <c r="C99" s="11">
        <v>3</v>
      </c>
      <c r="D99" s="13">
        <v>98354</v>
      </c>
      <c r="E99" s="13">
        <f t="shared" si="1"/>
        <v>295062</v>
      </c>
      <c r="F99" s="65"/>
      <c r="G99" s="59"/>
      <c r="H99" s="59"/>
      <c r="I99" s="59"/>
      <c r="J99" s="47">
        <v>0</v>
      </c>
      <c r="K99" s="21"/>
      <c r="M99" s="14"/>
    </row>
    <row r="100" spans="1:13" x14ac:dyDescent="0.25">
      <c r="A100" s="67"/>
      <c r="B100" s="12" t="s">
        <v>23</v>
      </c>
      <c r="C100" s="11">
        <v>4</v>
      </c>
      <c r="D100" s="13">
        <v>98354</v>
      </c>
      <c r="E100" s="13">
        <f t="shared" si="1"/>
        <v>393416</v>
      </c>
      <c r="F100" s="65"/>
      <c r="G100" s="59"/>
      <c r="H100" s="59"/>
      <c r="I100" s="59"/>
      <c r="J100" s="47">
        <v>0</v>
      </c>
      <c r="K100" s="21"/>
      <c r="M100" s="14"/>
    </row>
    <row r="101" spans="1:13" x14ac:dyDescent="0.25">
      <c r="A101" s="67"/>
      <c r="B101" s="12" t="s">
        <v>24</v>
      </c>
      <c r="C101" s="11">
        <v>5</v>
      </c>
      <c r="D101" s="13">
        <v>98354</v>
      </c>
      <c r="E101" s="13">
        <f t="shared" si="1"/>
        <v>491770</v>
      </c>
      <c r="F101" s="65"/>
      <c r="G101" s="59"/>
      <c r="H101" s="59"/>
      <c r="I101" s="59"/>
      <c r="J101" s="47">
        <v>0</v>
      </c>
      <c r="K101" s="21"/>
      <c r="M101" s="14"/>
    </row>
    <row r="102" spans="1:13" x14ac:dyDescent="0.25">
      <c r="A102" s="67"/>
      <c r="B102" s="12" t="s">
        <v>25</v>
      </c>
      <c r="C102" s="11">
        <v>4</v>
      </c>
      <c r="D102" s="13">
        <v>98354</v>
      </c>
      <c r="E102" s="13">
        <f t="shared" si="1"/>
        <v>393416</v>
      </c>
      <c r="F102" s="65"/>
      <c r="G102" s="59"/>
      <c r="H102" s="59"/>
      <c r="I102" s="59"/>
      <c r="J102" s="47">
        <v>0</v>
      </c>
      <c r="K102" s="21"/>
      <c r="M102" s="14"/>
    </row>
    <row r="103" spans="1:13" x14ac:dyDescent="0.25">
      <c r="A103" s="67"/>
      <c r="B103" s="12" t="s">
        <v>44</v>
      </c>
      <c r="C103" s="11">
        <v>2</v>
      </c>
      <c r="D103" s="13">
        <v>98354</v>
      </c>
      <c r="E103" s="13">
        <f t="shared" si="1"/>
        <v>196708</v>
      </c>
      <c r="F103" s="69"/>
      <c r="G103" s="59"/>
      <c r="H103" s="59"/>
      <c r="I103" s="59"/>
      <c r="J103" s="47">
        <v>0</v>
      </c>
      <c r="K103" s="21"/>
      <c r="M103" s="14"/>
    </row>
    <row r="104" spans="1:13" x14ac:dyDescent="0.25">
      <c r="A104" s="67"/>
      <c r="B104" s="12" t="s">
        <v>56</v>
      </c>
      <c r="C104" s="11">
        <v>1</v>
      </c>
      <c r="D104" s="13">
        <v>87347</v>
      </c>
      <c r="E104" s="13">
        <f t="shared" si="1"/>
        <v>87347</v>
      </c>
      <c r="F104" s="64" t="s">
        <v>224</v>
      </c>
      <c r="G104" s="59"/>
      <c r="H104" s="59"/>
      <c r="I104" s="59"/>
      <c r="J104" s="47">
        <v>0</v>
      </c>
      <c r="K104" s="19"/>
      <c r="M104" s="14"/>
    </row>
    <row r="105" spans="1:13" x14ac:dyDescent="0.25">
      <c r="A105" s="67"/>
      <c r="B105" s="12" t="s">
        <v>27</v>
      </c>
      <c r="C105" s="11">
        <v>5</v>
      </c>
      <c r="D105" s="13">
        <v>87347</v>
      </c>
      <c r="E105" s="13">
        <f t="shared" si="1"/>
        <v>436735</v>
      </c>
      <c r="F105" s="65"/>
      <c r="G105" s="59"/>
      <c r="H105" s="59"/>
      <c r="I105" s="59"/>
      <c r="J105" s="47">
        <v>0</v>
      </c>
      <c r="K105" s="21"/>
      <c r="M105" s="14"/>
    </row>
    <row r="106" spans="1:13" x14ac:dyDescent="0.25">
      <c r="A106" s="67"/>
      <c r="B106" s="12" t="s">
        <v>28</v>
      </c>
      <c r="C106" s="11">
        <v>5</v>
      </c>
      <c r="D106" s="13">
        <v>87347</v>
      </c>
      <c r="E106" s="13">
        <f t="shared" si="1"/>
        <v>436735</v>
      </c>
      <c r="F106" s="65"/>
      <c r="G106" s="59"/>
      <c r="H106" s="59"/>
      <c r="I106" s="59"/>
      <c r="J106" s="47">
        <v>0</v>
      </c>
      <c r="K106" s="21"/>
      <c r="M106" s="14"/>
    </row>
    <row r="107" spans="1:13" x14ac:dyDescent="0.25">
      <c r="A107" s="67"/>
      <c r="B107" s="12" t="s">
        <v>81</v>
      </c>
      <c r="C107" s="11">
        <v>2</v>
      </c>
      <c r="D107" s="13">
        <v>87347</v>
      </c>
      <c r="E107" s="13">
        <f t="shared" si="1"/>
        <v>174694</v>
      </c>
      <c r="F107" s="65"/>
      <c r="G107" s="59"/>
      <c r="H107" s="59"/>
      <c r="I107" s="59"/>
      <c r="J107" s="47">
        <v>0</v>
      </c>
      <c r="K107" s="21"/>
      <c r="M107" s="14"/>
    </row>
    <row r="108" spans="1:13" x14ac:dyDescent="0.25">
      <c r="A108" s="67"/>
      <c r="B108" s="12" t="s">
        <v>82</v>
      </c>
      <c r="C108" s="11">
        <v>2</v>
      </c>
      <c r="D108" s="13">
        <v>87347</v>
      </c>
      <c r="E108" s="13">
        <f t="shared" si="1"/>
        <v>174694</v>
      </c>
      <c r="F108" s="65"/>
      <c r="G108" s="59"/>
      <c r="H108" s="59"/>
      <c r="I108" s="59"/>
      <c r="J108" s="47">
        <v>0</v>
      </c>
      <c r="K108" s="21"/>
      <c r="M108" s="14"/>
    </row>
    <row r="109" spans="1:13" x14ac:dyDescent="0.25">
      <c r="A109" s="67"/>
      <c r="B109" s="12" t="s">
        <v>57</v>
      </c>
      <c r="C109" s="11">
        <v>1</v>
      </c>
      <c r="D109" s="13">
        <v>87347</v>
      </c>
      <c r="E109" s="13">
        <f t="shared" si="1"/>
        <v>87347</v>
      </c>
      <c r="F109" s="65"/>
      <c r="G109" s="59"/>
      <c r="H109" s="59"/>
      <c r="I109" s="59"/>
      <c r="J109" s="47">
        <v>0</v>
      </c>
      <c r="K109" s="21"/>
      <c r="M109" s="14"/>
    </row>
    <row r="110" spans="1:13" x14ac:dyDescent="0.25">
      <c r="A110" s="67"/>
      <c r="B110" s="12" t="s">
        <v>31</v>
      </c>
      <c r="C110" s="11">
        <v>5</v>
      </c>
      <c r="D110" s="13">
        <v>87347</v>
      </c>
      <c r="E110" s="13">
        <f t="shared" si="1"/>
        <v>436735</v>
      </c>
      <c r="F110" s="65"/>
      <c r="G110" s="59"/>
      <c r="H110" s="59"/>
      <c r="I110" s="59"/>
      <c r="J110" s="47">
        <v>0</v>
      </c>
      <c r="K110" s="21"/>
      <c r="M110" s="14"/>
    </row>
    <row r="111" spans="1:13" x14ac:dyDescent="0.25">
      <c r="A111" s="67"/>
      <c r="B111" s="12" t="s">
        <v>29</v>
      </c>
      <c r="C111" s="11">
        <v>5</v>
      </c>
      <c r="D111" s="13">
        <v>91488</v>
      </c>
      <c r="E111" s="13">
        <f t="shared" si="1"/>
        <v>457440</v>
      </c>
      <c r="F111" s="65"/>
      <c r="G111" s="59"/>
      <c r="H111" s="59"/>
      <c r="I111" s="59"/>
      <c r="J111" s="47">
        <v>0</v>
      </c>
      <c r="K111" s="21"/>
      <c r="M111" s="14"/>
    </row>
    <row r="112" spans="1:13" x14ac:dyDescent="0.25">
      <c r="A112" s="67"/>
      <c r="B112" s="12" t="s">
        <v>30</v>
      </c>
      <c r="C112" s="11">
        <v>3</v>
      </c>
      <c r="D112" s="13">
        <v>91488</v>
      </c>
      <c r="E112" s="13">
        <f t="shared" si="1"/>
        <v>274464</v>
      </c>
      <c r="F112" s="65"/>
      <c r="G112" s="59"/>
      <c r="H112" s="59"/>
      <c r="I112" s="59"/>
      <c r="J112" s="47">
        <v>0</v>
      </c>
      <c r="K112" s="21"/>
      <c r="M112" s="14"/>
    </row>
    <row r="113" spans="1:13" x14ac:dyDescent="0.25">
      <c r="A113" s="67"/>
      <c r="B113" s="12" t="s">
        <v>51</v>
      </c>
      <c r="C113" s="11">
        <v>1</v>
      </c>
      <c r="D113" s="13">
        <v>87347</v>
      </c>
      <c r="E113" s="13">
        <f t="shared" si="1"/>
        <v>87347</v>
      </c>
      <c r="F113" s="65"/>
      <c r="G113" s="59"/>
      <c r="H113" s="59"/>
      <c r="I113" s="59"/>
      <c r="J113" s="47">
        <v>0</v>
      </c>
      <c r="K113" s="21"/>
      <c r="M113" s="14"/>
    </row>
    <row r="114" spans="1:13" x14ac:dyDescent="0.25">
      <c r="A114" s="67"/>
      <c r="B114" s="12" t="s">
        <v>52</v>
      </c>
      <c r="C114" s="11">
        <v>3</v>
      </c>
      <c r="D114" s="13">
        <v>87347</v>
      </c>
      <c r="E114" s="13">
        <f t="shared" si="1"/>
        <v>262041</v>
      </c>
      <c r="F114" s="65"/>
      <c r="G114" s="59"/>
      <c r="H114" s="59"/>
      <c r="I114" s="59"/>
      <c r="J114" s="47">
        <v>0</v>
      </c>
      <c r="K114" s="21"/>
      <c r="M114" s="14"/>
    </row>
    <row r="115" spans="1:13" x14ac:dyDescent="0.25">
      <c r="A115" s="67"/>
      <c r="B115" s="12" t="s">
        <v>53</v>
      </c>
      <c r="C115" s="11">
        <v>1</v>
      </c>
      <c r="D115" s="13">
        <v>91488</v>
      </c>
      <c r="E115" s="13">
        <f t="shared" si="1"/>
        <v>91488</v>
      </c>
      <c r="F115" s="65"/>
      <c r="G115" s="59"/>
      <c r="H115" s="59"/>
      <c r="I115" s="59"/>
      <c r="J115" s="47">
        <v>0</v>
      </c>
      <c r="K115" s="21"/>
      <c r="M115" s="14"/>
    </row>
    <row r="116" spans="1:13" x14ac:dyDescent="0.25">
      <c r="A116" s="67"/>
      <c r="B116" s="12" t="s">
        <v>54</v>
      </c>
      <c r="C116" s="11">
        <v>1</v>
      </c>
      <c r="D116" s="13">
        <v>91488</v>
      </c>
      <c r="E116" s="13">
        <f t="shared" si="1"/>
        <v>91488</v>
      </c>
      <c r="F116" s="69"/>
      <c r="G116" s="59"/>
      <c r="H116" s="59"/>
      <c r="I116" s="59"/>
      <c r="J116" s="47">
        <v>0</v>
      </c>
      <c r="K116" s="21"/>
      <c r="M116" s="14"/>
    </row>
    <row r="117" spans="1:13" ht="15.6" customHeight="1" x14ac:dyDescent="0.25">
      <c r="A117" s="67"/>
      <c r="B117" s="12" t="s">
        <v>83</v>
      </c>
      <c r="C117" s="11">
        <v>10</v>
      </c>
      <c r="D117" s="13">
        <v>2520</v>
      </c>
      <c r="E117" s="13">
        <f t="shared" si="1"/>
        <v>25200</v>
      </c>
      <c r="F117" s="39" t="s">
        <v>225</v>
      </c>
      <c r="G117" s="59"/>
      <c r="H117" s="59"/>
      <c r="I117" s="59"/>
      <c r="J117" s="47">
        <v>0</v>
      </c>
      <c r="K117" s="19"/>
      <c r="M117" s="14"/>
    </row>
    <row r="118" spans="1:13" x14ac:dyDescent="0.25">
      <c r="A118" s="67"/>
      <c r="B118" s="12" t="s">
        <v>139</v>
      </c>
      <c r="C118" s="11">
        <v>30</v>
      </c>
      <c r="D118" s="13">
        <v>5116</v>
      </c>
      <c r="E118" s="13">
        <f t="shared" si="1"/>
        <v>153480</v>
      </c>
      <c r="F118" s="64" t="s">
        <v>265</v>
      </c>
      <c r="G118" s="59"/>
      <c r="H118" s="59"/>
      <c r="I118" s="59"/>
      <c r="J118" s="47">
        <v>0</v>
      </c>
      <c r="K118" s="19"/>
      <c r="M118" s="14"/>
    </row>
    <row r="119" spans="1:13" x14ac:dyDescent="0.25">
      <c r="A119" s="67"/>
      <c r="B119" s="12" t="s">
        <v>140</v>
      </c>
      <c r="C119" s="11">
        <v>30</v>
      </c>
      <c r="D119" s="13">
        <v>5922</v>
      </c>
      <c r="E119" s="13">
        <f t="shared" si="1"/>
        <v>177660</v>
      </c>
      <c r="F119" s="65"/>
      <c r="G119" s="59"/>
      <c r="H119" s="59"/>
      <c r="I119" s="59"/>
      <c r="J119" s="47">
        <v>0</v>
      </c>
      <c r="K119" s="21"/>
      <c r="M119" s="14"/>
    </row>
    <row r="120" spans="1:13" x14ac:dyDescent="0.25">
      <c r="A120" s="67"/>
      <c r="B120" s="12" t="s">
        <v>264</v>
      </c>
      <c r="C120" s="11">
        <v>30</v>
      </c>
      <c r="D120" s="13">
        <v>5922</v>
      </c>
      <c r="E120" s="13">
        <f t="shared" si="1"/>
        <v>177660</v>
      </c>
      <c r="F120" s="65"/>
      <c r="G120" s="59"/>
      <c r="H120" s="59"/>
      <c r="I120" s="59"/>
      <c r="J120" s="47">
        <v>0</v>
      </c>
      <c r="K120" s="21"/>
      <c r="M120" s="14"/>
    </row>
    <row r="121" spans="1:13" x14ac:dyDescent="0.25">
      <c r="A121" s="67"/>
      <c r="B121" s="12" t="s">
        <v>141</v>
      </c>
      <c r="C121" s="11">
        <v>70</v>
      </c>
      <c r="D121" s="13">
        <v>5859</v>
      </c>
      <c r="E121" s="13">
        <f t="shared" si="1"/>
        <v>410130</v>
      </c>
      <c r="F121" s="65"/>
      <c r="G121" s="59"/>
      <c r="H121" s="59"/>
      <c r="I121" s="59"/>
      <c r="J121" s="47">
        <v>0</v>
      </c>
      <c r="K121" s="21"/>
      <c r="M121" s="14"/>
    </row>
    <row r="122" spans="1:13" x14ac:dyDescent="0.25">
      <c r="A122" s="67"/>
      <c r="B122" s="12" t="s">
        <v>142</v>
      </c>
      <c r="C122" s="11">
        <v>60</v>
      </c>
      <c r="D122" s="13">
        <v>6040</v>
      </c>
      <c r="E122" s="13">
        <f t="shared" si="1"/>
        <v>362400</v>
      </c>
      <c r="F122" s="65"/>
      <c r="G122" s="59"/>
      <c r="H122" s="59"/>
      <c r="I122" s="59"/>
      <c r="J122" s="47">
        <v>0</v>
      </c>
      <c r="K122" s="21"/>
      <c r="M122" s="14"/>
    </row>
    <row r="123" spans="1:13" x14ac:dyDescent="0.25">
      <c r="A123" s="67"/>
      <c r="B123" s="12" t="s">
        <v>143</v>
      </c>
      <c r="C123" s="11">
        <v>30</v>
      </c>
      <c r="D123" s="13">
        <v>7122</v>
      </c>
      <c r="E123" s="13">
        <f t="shared" si="1"/>
        <v>213660</v>
      </c>
      <c r="F123" s="65"/>
      <c r="G123" s="59"/>
      <c r="H123" s="59"/>
      <c r="I123" s="59"/>
      <c r="J123" s="47">
        <v>0</v>
      </c>
      <c r="K123" s="21"/>
      <c r="M123" s="14"/>
    </row>
    <row r="124" spans="1:13" x14ac:dyDescent="0.25">
      <c r="A124" s="67"/>
      <c r="B124" s="12" t="s">
        <v>144</v>
      </c>
      <c r="C124" s="11">
        <v>30</v>
      </c>
      <c r="D124" s="13">
        <v>7554</v>
      </c>
      <c r="E124" s="13">
        <f t="shared" si="1"/>
        <v>226620</v>
      </c>
      <c r="F124" s="65"/>
      <c r="G124" s="59"/>
      <c r="H124" s="59"/>
      <c r="I124" s="59"/>
      <c r="J124" s="47">
        <v>0</v>
      </c>
      <c r="K124" s="21"/>
      <c r="M124" s="14"/>
    </row>
    <row r="125" spans="1:13" x14ac:dyDescent="0.25">
      <c r="A125" s="67"/>
      <c r="B125" s="12" t="s">
        <v>145</v>
      </c>
      <c r="C125" s="11">
        <v>30</v>
      </c>
      <c r="D125" s="13">
        <v>7554</v>
      </c>
      <c r="E125" s="13">
        <f t="shared" si="1"/>
        <v>226620</v>
      </c>
      <c r="F125" s="65"/>
      <c r="G125" s="59"/>
      <c r="H125" s="59"/>
      <c r="I125" s="59"/>
      <c r="J125" s="47">
        <v>0</v>
      </c>
      <c r="K125" s="21"/>
      <c r="M125" s="14"/>
    </row>
    <row r="126" spans="1:13" x14ac:dyDescent="0.25">
      <c r="A126" s="67"/>
      <c r="B126" s="12" t="s">
        <v>146</v>
      </c>
      <c r="C126" s="11">
        <v>30</v>
      </c>
      <c r="D126" s="13">
        <v>7792</v>
      </c>
      <c r="E126" s="13">
        <f t="shared" si="1"/>
        <v>233760</v>
      </c>
      <c r="F126" s="65"/>
      <c r="G126" s="59"/>
      <c r="H126" s="59"/>
      <c r="I126" s="59"/>
      <c r="J126" s="47">
        <v>0</v>
      </c>
      <c r="K126" s="21"/>
      <c r="M126" s="14"/>
    </row>
    <row r="127" spans="1:13" x14ac:dyDescent="0.25">
      <c r="A127" s="67"/>
      <c r="B127" s="12" t="s">
        <v>8</v>
      </c>
      <c r="C127" s="11">
        <v>30</v>
      </c>
      <c r="D127" s="13">
        <v>4184</v>
      </c>
      <c r="E127" s="13">
        <f t="shared" si="1"/>
        <v>125520</v>
      </c>
      <c r="F127" s="64" t="s">
        <v>226</v>
      </c>
      <c r="G127" s="59"/>
      <c r="H127" s="59"/>
      <c r="I127" s="59"/>
      <c r="J127" s="47">
        <v>0</v>
      </c>
      <c r="K127" s="19"/>
      <c r="M127" s="14"/>
    </row>
    <row r="128" spans="1:13" x14ac:dyDescent="0.25">
      <c r="A128" s="67"/>
      <c r="B128" s="12" t="s">
        <v>9</v>
      </c>
      <c r="C128" s="11">
        <v>50</v>
      </c>
      <c r="D128" s="13">
        <v>4184</v>
      </c>
      <c r="E128" s="13">
        <f t="shared" si="1"/>
        <v>209200</v>
      </c>
      <c r="F128" s="65"/>
      <c r="G128" s="59"/>
      <c r="H128" s="59"/>
      <c r="I128" s="59"/>
      <c r="J128" s="47">
        <v>0</v>
      </c>
      <c r="K128" s="21"/>
      <c r="M128" s="14"/>
    </row>
    <row r="129" spans="1:13" x14ac:dyDescent="0.25">
      <c r="A129" s="67"/>
      <c r="B129" s="12" t="s">
        <v>2</v>
      </c>
      <c r="C129" s="11">
        <v>50</v>
      </c>
      <c r="D129" s="13">
        <v>4184</v>
      </c>
      <c r="E129" s="13">
        <f t="shared" si="1"/>
        <v>209200</v>
      </c>
      <c r="F129" s="65"/>
      <c r="G129" s="59"/>
      <c r="H129" s="59"/>
      <c r="I129" s="59"/>
      <c r="J129" s="47">
        <v>0</v>
      </c>
      <c r="K129" s="21"/>
      <c r="M129" s="14"/>
    </row>
    <row r="130" spans="1:13" x14ac:dyDescent="0.25">
      <c r="A130" s="67"/>
      <c r="B130" s="12" t="s">
        <v>10</v>
      </c>
      <c r="C130" s="11">
        <v>10</v>
      </c>
      <c r="D130" s="13">
        <v>4184</v>
      </c>
      <c r="E130" s="13">
        <f t="shared" si="1"/>
        <v>41840</v>
      </c>
      <c r="F130" s="64" t="s">
        <v>226</v>
      </c>
      <c r="G130" s="59"/>
      <c r="H130" s="59"/>
      <c r="I130" s="59"/>
      <c r="J130" s="47">
        <v>0</v>
      </c>
      <c r="K130" s="19"/>
      <c r="M130" s="14"/>
    </row>
    <row r="131" spans="1:13" x14ac:dyDescent="0.25">
      <c r="A131" s="67"/>
      <c r="B131" s="12" t="s">
        <v>11</v>
      </c>
      <c r="C131" s="11">
        <v>25</v>
      </c>
      <c r="D131" s="13">
        <v>4184</v>
      </c>
      <c r="E131" s="13">
        <f t="shared" si="1"/>
        <v>104600</v>
      </c>
      <c r="F131" s="65"/>
      <c r="G131" s="59"/>
      <c r="H131" s="59"/>
      <c r="I131" s="59"/>
      <c r="J131" s="47">
        <v>0</v>
      </c>
      <c r="K131" s="21"/>
      <c r="M131" s="14"/>
    </row>
    <row r="132" spans="1:13" x14ac:dyDescent="0.25">
      <c r="A132" s="67"/>
      <c r="B132" s="12" t="s">
        <v>12</v>
      </c>
      <c r="C132" s="11">
        <v>15</v>
      </c>
      <c r="D132" s="13">
        <v>4184</v>
      </c>
      <c r="E132" s="13">
        <f t="shared" si="1"/>
        <v>62760</v>
      </c>
      <c r="F132" s="65"/>
      <c r="G132" s="59"/>
      <c r="H132" s="59"/>
      <c r="I132" s="59"/>
      <c r="J132" s="47">
        <v>0</v>
      </c>
      <c r="K132" s="21"/>
      <c r="M132" s="14"/>
    </row>
    <row r="133" spans="1:13" x14ac:dyDescent="0.25">
      <c r="A133" s="67"/>
      <c r="B133" s="12" t="s">
        <v>147</v>
      </c>
      <c r="C133" s="11">
        <v>6</v>
      </c>
      <c r="D133" s="13">
        <v>17122</v>
      </c>
      <c r="E133" s="13">
        <f t="shared" si="1"/>
        <v>102732</v>
      </c>
      <c r="F133" s="64" t="s">
        <v>227</v>
      </c>
      <c r="G133" s="59"/>
      <c r="H133" s="59"/>
      <c r="I133" s="59"/>
      <c r="J133" s="47">
        <v>0</v>
      </c>
      <c r="K133" s="19"/>
      <c r="M133" s="14"/>
    </row>
    <row r="134" spans="1:13" x14ac:dyDescent="0.25">
      <c r="A134" s="67"/>
      <c r="B134" s="12" t="s">
        <v>148</v>
      </c>
      <c r="C134" s="11">
        <v>8</v>
      </c>
      <c r="D134" s="13">
        <v>17122</v>
      </c>
      <c r="E134" s="13">
        <f t="shared" si="1"/>
        <v>136976</v>
      </c>
      <c r="F134" s="65"/>
      <c r="G134" s="59"/>
      <c r="H134" s="59"/>
      <c r="I134" s="59"/>
      <c r="J134" s="47">
        <v>0</v>
      </c>
      <c r="K134" s="21"/>
      <c r="M134" s="14"/>
    </row>
    <row r="135" spans="1:13" x14ac:dyDescent="0.25">
      <c r="A135" s="67"/>
      <c r="B135" s="12" t="s">
        <v>149</v>
      </c>
      <c r="C135" s="11">
        <v>6</v>
      </c>
      <c r="D135" s="13">
        <v>19304</v>
      </c>
      <c r="E135" s="13">
        <f t="shared" ref="E135:E198" si="2">C135*D135</f>
        <v>115824</v>
      </c>
      <c r="F135" s="65"/>
      <c r="G135" s="59"/>
      <c r="H135" s="59"/>
      <c r="I135" s="59"/>
      <c r="J135" s="47">
        <v>0</v>
      </c>
      <c r="K135" s="21"/>
      <c r="M135" s="14"/>
    </row>
    <row r="136" spans="1:13" x14ac:dyDescent="0.25">
      <c r="A136" s="67"/>
      <c r="B136" s="12" t="s">
        <v>108</v>
      </c>
      <c r="C136" s="11">
        <v>20</v>
      </c>
      <c r="D136" s="13">
        <v>30474</v>
      </c>
      <c r="E136" s="13">
        <f t="shared" si="2"/>
        <v>609480</v>
      </c>
      <c r="F136" s="64" t="s">
        <v>228</v>
      </c>
      <c r="G136" s="59"/>
      <c r="H136" s="59"/>
      <c r="I136" s="59"/>
      <c r="J136" s="47">
        <v>0</v>
      </c>
      <c r="K136" s="19"/>
      <c r="M136" s="14"/>
    </row>
    <row r="137" spans="1:13" x14ac:dyDescent="0.25">
      <c r="A137" s="67"/>
      <c r="B137" s="12" t="s">
        <v>109</v>
      </c>
      <c r="C137" s="11">
        <v>20</v>
      </c>
      <c r="D137" s="13">
        <v>32449</v>
      </c>
      <c r="E137" s="13">
        <f t="shared" si="2"/>
        <v>648980</v>
      </c>
      <c r="F137" s="65"/>
      <c r="G137" s="59"/>
      <c r="H137" s="59"/>
      <c r="I137" s="59"/>
      <c r="J137" s="47">
        <v>0</v>
      </c>
      <c r="K137" s="21"/>
      <c r="M137" s="14"/>
    </row>
    <row r="138" spans="1:13" x14ac:dyDescent="0.25">
      <c r="A138" s="67"/>
      <c r="B138" s="12" t="s">
        <v>110</v>
      </c>
      <c r="C138" s="11">
        <v>30</v>
      </c>
      <c r="D138" s="13">
        <v>32449</v>
      </c>
      <c r="E138" s="13">
        <f t="shared" si="2"/>
        <v>973470</v>
      </c>
      <c r="F138" s="65"/>
      <c r="G138" s="59"/>
      <c r="H138" s="59"/>
      <c r="I138" s="59"/>
      <c r="J138" s="47">
        <v>0</v>
      </c>
      <c r="K138" s="21"/>
      <c r="M138" s="14"/>
    </row>
    <row r="139" spans="1:13" x14ac:dyDescent="0.25">
      <c r="A139" s="67"/>
      <c r="B139" s="12" t="s">
        <v>111</v>
      </c>
      <c r="C139" s="11">
        <v>15</v>
      </c>
      <c r="D139" s="13">
        <v>32449</v>
      </c>
      <c r="E139" s="13">
        <f t="shared" si="2"/>
        <v>486735</v>
      </c>
      <c r="F139" s="65"/>
      <c r="G139" s="59"/>
      <c r="H139" s="59"/>
      <c r="I139" s="59"/>
      <c r="J139" s="47">
        <v>0</v>
      </c>
      <c r="K139" s="21"/>
      <c r="M139" s="14"/>
    </row>
    <row r="140" spans="1:13" ht="15" customHeight="1" x14ac:dyDescent="0.25">
      <c r="A140" s="67"/>
      <c r="B140" s="12" t="s">
        <v>0</v>
      </c>
      <c r="C140" s="11">
        <v>50</v>
      </c>
      <c r="D140" s="13">
        <v>5125</v>
      </c>
      <c r="E140" s="13">
        <f t="shared" si="2"/>
        <v>256250</v>
      </c>
      <c r="F140" s="39" t="s">
        <v>229</v>
      </c>
      <c r="G140" s="59"/>
      <c r="H140" s="59"/>
      <c r="I140" s="59"/>
      <c r="J140" s="47">
        <v>0</v>
      </c>
      <c r="K140" s="19"/>
      <c r="M140" s="14"/>
    </row>
    <row r="141" spans="1:13" ht="14.45" customHeight="1" x14ac:dyDescent="0.25">
      <c r="A141" s="67"/>
      <c r="B141" s="12" t="s">
        <v>1</v>
      </c>
      <c r="C141" s="11">
        <v>85</v>
      </c>
      <c r="D141" s="13">
        <v>8283</v>
      </c>
      <c r="E141" s="13">
        <f t="shared" si="2"/>
        <v>704055</v>
      </c>
      <c r="F141" s="39" t="s">
        <v>230</v>
      </c>
      <c r="G141" s="59"/>
      <c r="H141" s="59"/>
      <c r="I141" s="59"/>
      <c r="J141" s="47">
        <v>0</v>
      </c>
      <c r="K141" s="19"/>
      <c r="M141" s="14"/>
    </row>
    <row r="142" spans="1:13" x14ac:dyDescent="0.25">
      <c r="A142" s="67"/>
      <c r="B142" s="12" t="s">
        <v>150</v>
      </c>
      <c r="C142" s="11">
        <v>3</v>
      </c>
      <c r="D142" s="13">
        <v>90893</v>
      </c>
      <c r="E142" s="13">
        <f t="shared" si="2"/>
        <v>272679</v>
      </c>
      <c r="F142" s="64" t="s">
        <v>231</v>
      </c>
      <c r="G142" s="59"/>
      <c r="H142" s="59"/>
      <c r="I142" s="59"/>
      <c r="J142" s="47">
        <v>0</v>
      </c>
      <c r="K142" s="19"/>
      <c r="M142" s="14"/>
    </row>
    <row r="143" spans="1:13" x14ac:dyDescent="0.25">
      <c r="A143" s="67"/>
      <c r="B143" s="12" t="s">
        <v>151</v>
      </c>
      <c r="C143" s="11">
        <v>5</v>
      </c>
      <c r="D143" s="13">
        <v>90893</v>
      </c>
      <c r="E143" s="13">
        <f t="shared" si="2"/>
        <v>454465</v>
      </c>
      <c r="F143" s="65"/>
      <c r="G143" s="59"/>
      <c r="H143" s="59"/>
      <c r="I143" s="59"/>
      <c r="J143" s="47">
        <v>0</v>
      </c>
      <c r="K143" s="21"/>
      <c r="M143" s="14"/>
    </row>
    <row r="144" spans="1:13" x14ac:dyDescent="0.25">
      <c r="A144" s="67"/>
      <c r="B144" s="12" t="s">
        <v>152</v>
      </c>
      <c r="C144" s="11">
        <v>3</v>
      </c>
      <c r="D144" s="13">
        <v>90893</v>
      </c>
      <c r="E144" s="13">
        <f t="shared" si="2"/>
        <v>272679</v>
      </c>
      <c r="F144" s="65"/>
      <c r="G144" s="59"/>
      <c r="H144" s="59"/>
      <c r="I144" s="59"/>
      <c r="J144" s="47">
        <v>0</v>
      </c>
      <c r="K144" s="21"/>
      <c r="M144" s="14"/>
    </row>
    <row r="145" spans="1:13" x14ac:dyDescent="0.25">
      <c r="A145" s="67"/>
      <c r="B145" s="12" t="s">
        <v>153</v>
      </c>
      <c r="C145" s="11">
        <v>5</v>
      </c>
      <c r="D145" s="13">
        <v>90893</v>
      </c>
      <c r="E145" s="13">
        <f t="shared" si="2"/>
        <v>454465</v>
      </c>
      <c r="F145" s="65"/>
      <c r="G145" s="59"/>
      <c r="H145" s="59"/>
      <c r="I145" s="59"/>
      <c r="J145" s="47">
        <v>0</v>
      </c>
      <c r="K145" s="21"/>
      <c r="M145" s="14"/>
    </row>
    <row r="146" spans="1:13" x14ac:dyDescent="0.25">
      <c r="A146" s="67"/>
      <c r="B146" s="12" t="s">
        <v>154</v>
      </c>
      <c r="C146" s="11">
        <v>2</v>
      </c>
      <c r="D146" s="13">
        <v>88355</v>
      </c>
      <c r="E146" s="13">
        <f t="shared" si="2"/>
        <v>176710</v>
      </c>
      <c r="F146" s="64" t="s">
        <v>232</v>
      </c>
      <c r="G146" s="59"/>
      <c r="H146" s="59"/>
      <c r="I146" s="59"/>
      <c r="J146" s="47">
        <v>0</v>
      </c>
      <c r="K146" s="19"/>
      <c r="M146" s="14"/>
    </row>
    <row r="147" spans="1:13" x14ac:dyDescent="0.25">
      <c r="A147" s="67"/>
      <c r="B147" s="12" t="s">
        <v>155</v>
      </c>
      <c r="C147" s="11">
        <v>3</v>
      </c>
      <c r="D147" s="13">
        <v>88355</v>
      </c>
      <c r="E147" s="13">
        <f t="shared" si="2"/>
        <v>265065</v>
      </c>
      <c r="F147" s="65"/>
      <c r="G147" s="59"/>
      <c r="H147" s="59"/>
      <c r="I147" s="59"/>
      <c r="J147" s="47">
        <v>0</v>
      </c>
      <c r="K147" s="21"/>
      <c r="M147" s="14"/>
    </row>
    <row r="148" spans="1:13" x14ac:dyDescent="0.25">
      <c r="A148" s="67"/>
      <c r="B148" s="12" t="s">
        <v>156</v>
      </c>
      <c r="C148" s="11">
        <v>2</v>
      </c>
      <c r="D148" s="13">
        <v>91468</v>
      </c>
      <c r="E148" s="13">
        <f t="shared" si="2"/>
        <v>182936</v>
      </c>
      <c r="F148" s="65"/>
      <c r="G148" s="59"/>
      <c r="H148" s="59"/>
      <c r="I148" s="59"/>
      <c r="J148" s="47">
        <v>0</v>
      </c>
      <c r="K148" s="21"/>
      <c r="M148" s="14"/>
    </row>
    <row r="149" spans="1:13" x14ac:dyDescent="0.25">
      <c r="A149" s="67"/>
      <c r="B149" s="12" t="s">
        <v>157</v>
      </c>
      <c r="C149" s="11">
        <v>2</v>
      </c>
      <c r="D149" s="13">
        <v>94352</v>
      </c>
      <c r="E149" s="13">
        <f t="shared" si="2"/>
        <v>188704</v>
      </c>
      <c r="F149" s="65"/>
      <c r="G149" s="59"/>
      <c r="H149" s="59"/>
      <c r="I149" s="59"/>
      <c r="J149" s="47">
        <v>0</v>
      </c>
      <c r="K149" s="21"/>
      <c r="M149" s="14"/>
    </row>
    <row r="150" spans="1:13" x14ac:dyDescent="0.25">
      <c r="A150" s="67"/>
      <c r="B150" s="12" t="s">
        <v>158</v>
      </c>
      <c r="C150" s="11">
        <v>1</v>
      </c>
      <c r="D150" s="13">
        <v>98923</v>
      </c>
      <c r="E150" s="13">
        <f t="shared" si="2"/>
        <v>98923</v>
      </c>
      <c r="F150" s="65"/>
      <c r="G150" s="59"/>
      <c r="H150" s="59"/>
      <c r="I150" s="59"/>
      <c r="J150" s="47">
        <v>0</v>
      </c>
      <c r="K150" s="21"/>
      <c r="M150" s="14"/>
    </row>
    <row r="151" spans="1:13" x14ac:dyDescent="0.25">
      <c r="A151" s="67"/>
      <c r="B151" s="12" t="s">
        <v>159</v>
      </c>
      <c r="C151" s="11">
        <v>2</v>
      </c>
      <c r="D151" s="13">
        <v>88355</v>
      </c>
      <c r="E151" s="13">
        <f t="shared" si="2"/>
        <v>176710</v>
      </c>
      <c r="F151" s="65"/>
      <c r="G151" s="59"/>
      <c r="H151" s="59"/>
      <c r="I151" s="59"/>
      <c r="J151" s="47">
        <v>0</v>
      </c>
      <c r="K151" s="21"/>
      <c r="M151" s="14"/>
    </row>
    <row r="152" spans="1:13" x14ac:dyDescent="0.25">
      <c r="A152" s="67"/>
      <c r="B152" s="12" t="s">
        <v>160</v>
      </c>
      <c r="C152" s="11">
        <v>3</v>
      </c>
      <c r="D152" s="13">
        <v>88355</v>
      </c>
      <c r="E152" s="13">
        <f t="shared" si="2"/>
        <v>265065</v>
      </c>
      <c r="F152" s="65"/>
      <c r="G152" s="59"/>
      <c r="H152" s="59"/>
      <c r="I152" s="59"/>
      <c r="J152" s="47">
        <v>0</v>
      </c>
      <c r="K152" s="21"/>
      <c r="M152" s="14"/>
    </row>
    <row r="153" spans="1:13" x14ac:dyDescent="0.25">
      <c r="A153" s="67"/>
      <c r="B153" s="12" t="s">
        <v>161</v>
      </c>
      <c r="C153" s="11">
        <v>2</v>
      </c>
      <c r="D153" s="13">
        <v>91468</v>
      </c>
      <c r="E153" s="13">
        <f t="shared" si="2"/>
        <v>182936</v>
      </c>
      <c r="F153" s="65"/>
      <c r="G153" s="59"/>
      <c r="H153" s="59"/>
      <c r="I153" s="59"/>
      <c r="J153" s="47">
        <v>0</v>
      </c>
      <c r="K153" s="21"/>
      <c r="M153" s="14"/>
    </row>
    <row r="154" spans="1:13" x14ac:dyDescent="0.25">
      <c r="A154" s="67"/>
      <c r="B154" s="12" t="s">
        <v>162</v>
      </c>
      <c r="C154" s="11">
        <v>2</v>
      </c>
      <c r="D154" s="13">
        <v>94352</v>
      </c>
      <c r="E154" s="13">
        <f t="shared" si="2"/>
        <v>188704</v>
      </c>
      <c r="F154" s="65"/>
      <c r="G154" s="59"/>
      <c r="H154" s="59"/>
      <c r="I154" s="59"/>
      <c r="J154" s="47">
        <v>0</v>
      </c>
      <c r="K154" s="21"/>
      <c r="M154" s="14"/>
    </row>
    <row r="155" spans="1:13" x14ac:dyDescent="0.25">
      <c r="A155" s="67"/>
      <c r="B155" s="12" t="s">
        <v>163</v>
      </c>
      <c r="C155" s="11">
        <v>1</v>
      </c>
      <c r="D155" s="13">
        <v>98923</v>
      </c>
      <c r="E155" s="13">
        <f t="shared" si="2"/>
        <v>98923</v>
      </c>
      <c r="F155" s="65"/>
      <c r="G155" s="59"/>
      <c r="H155" s="59"/>
      <c r="I155" s="59"/>
      <c r="J155" s="47">
        <v>0</v>
      </c>
      <c r="K155" s="21"/>
      <c r="M155" s="14"/>
    </row>
    <row r="156" spans="1:13" x14ac:dyDescent="0.25">
      <c r="A156" s="67"/>
      <c r="B156" s="12" t="s">
        <v>164</v>
      </c>
      <c r="C156" s="11">
        <v>3</v>
      </c>
      <c r="D156" s="13">
        <v>105119</v>
      </c>
      <c r="E156" s="13">
        <f t="shared" si="2"/>
        <v>315357</v>
      </c>
      <c r="F156" s="64" t="s">
        <v>233</v>
      </c>
      <c r="G156" s="59"/>
      <c r="H156" s="59"/>
      <c r="I156" s="59"/>
      <c r="J156" s="47">
        <v>0</v>
      </c>
      <c r="K156" s="19"/>
      <c r="M156" s="14"/>
    </row>
    <row r="157" spans="1:13" x14ac:dyDescent="0.25">
      <c r="A157" s="67"/>
      <c r="B157" s="12" t="s">
        <v>165</v>
      </c>
      <c r="C157" s="11">
        <v>3</v>
      </c>
      <c r="D157" s="13">
        <v>105119</v>
      </c>
      <c r="E157" s="13">
        <f t="shared" si="2"/>
        <v>315357</v>
      </c>
      <c r="F157" s="65"/>
      <c r="G157" s="59"/>
      <c r="H157" s="59"/>
      <c r="I157" s="59"/>
      <c r="J157" s="47">
        <v>0</v>
      </c>
      <c r="K157" s="21"/>
      <c r="M157" s="14"/>
    </row>
    <row r="158" spans="1:13" x14ac:dyDescent="0.25">
      <c r="A158" s="67"/>
      <c r="B158" s="12" t="s">
        <v>112</v>
      </c>
      <c r="C158" s="11">
        <v>15</v>
      </c>
      <c r="D158" s="13">
        <v>88319</v>
      </c>
      <c r="E158" s="13">
        <f t="shared" si="2"/>
        <v>1324785</v>
      </c>
      <c r="F158" s="64" t="s">
        <v>234</v>
      </c>
      <c r="G158" s="59"/>
      <c r="H158" s="59"/>
      <c r="I158" s="59"/>
      <c r="J158" s="47">
        <v>0</v>
      </c>
      <c r="K158" s="19"/>
      <c r="M158" s="14"/>
    </row>
    <row r="159" spans="1:13" x14ac:dyDescent="0.25">
      <c r="A159" s="67"/>
      <c r="B159" s="12" t="s">
        <v>113</v>
      </c>
      <c r="C159" s="11">
        <v>20</v>
      </c>
      <c r="D159" s="13">
        <v>88319</v>
      </c>
      <c r="E159" s="13">
        <f t="shared" si="2"/>
        <v>1766380</v>
      </c>
      <c r="F159" s="65"/>
      <c r="G159" s="59"/>
      <c r="H159" s="59"/>
      <c r="I159" s="59"/>
      <c r="J159" s="47">
        <v>0</v>
      </c>
      <c r="K159" s="21"/>
      <c r="M159" s="14"/>
    </row>
    <row r="160" spans="1:13" x14ac:dyDescent="0.25">
      <c r="A160" s="67"/>
      <c r="B160" s="12" t="s">
        <v>114</v>
      </c>
      <c r="C160" s="11">
        <v>15</v>
      </c>
      <c r="D160" s="13">
        <v>90755</v>
      </c>
      <c r="E160" s="13">
        <f t="shared" si="2"/>
        <v>1361325</v>
      </c>
      <c r="F160" s="65"/>
      <c r="G160" s="59"/>
      <c r="H160" s="59"/>
      <c r="I160" s="59"/>
      <c r="J160" s="47">
        <v>0</v>
      </c>
      <c r="K160" s="21"/>
      <c r="M160" s="14"/>
    </row>
    <row r="161" spans="1:13" x14ac:dyDescent="0.25">
      <c r="A161" s="67"/>
      <c r="B161" s="12" t="s">
        <v>115</v>
      </c>
      <c r="C161" s="11">
        <v>22</v>
      </c>
      <c r="D161" s="13">
        <v>90755</v>
      </c>
      <c r="E161" s="13">
        <f t="shared" si="2"/>
        <v>1996610</v>
      </c>
      <c r="F161" s="65"/>
      <c r="G161" s="59"/>
      <c r="H161" s="59"/>
      <c r="I161" s="59"/>
      <c r="J161" s="47">
        <v>0</v>
      </c>
      <c r="K161" s="21"/>
      <c r="M161" s="14"/>
    </row>
    <row r="162" spans="1:13" x14ac:dyDescent="0.25">
      <c r="A162" s="68"/>
      <c r="B162" s="12" t="s">
        <v>116</v>
      </c>
      <c r="C162" s="11">
        <v>13</v>
      </c>
      <c r="D162" s="13">
        <v>90755</v>
      </c>
      <c r="E162" s="13">
        <f t="shared" si="2"/>
        <v>1179815</v>
      </c>
      <c r="F162" s="65"/>
      <c r="G162" s="60"/>
      <c r="H162" s="60"/>
      <c r="I162" s="60"/>
      <c r="J162" s="47">
        <v>0</v>
      </c>
      <c r="K162" s="21"/>
      <c r="M162" s="14"/>
    </row>
    <row r="163" spans="1:13" x14ac:dyDescent="0.25">
      <c r="A163" s="44"/>
      <c r="B163" s="51" t="s">
        <v>322</v>
      </c>
      <c r="C163" s="11"/>
      <c r="D163" s="13"/>
      <c r="E163" s="48">
        <f>SUM(E76:E162)</f>
        <v>28513602</v>
      </c>
      <c r="F163" s="37"/>
      <c r="G163" s="40"/>
      <c r="H163" s="40"/>
      <c r="I163" s="40"/>
      <c r="J163" s="40"/>
      <c r="K163" s="21"/>
      <c r="M163" s="14"/>
    </row>
    <row r="164" spans="1:13" x14ac:dyDescent="0.25">
      <c r="A164" s="41"/>
      <c r="B164" s="50" t="s">
        <v>321</v>
      </c>
      <c r="C164" s="9"/>
      <c r="D164" s="10"/>
      <c r="E164" s="13"/>
      <c r="F164" s="10"/>
      <c r="G164" s="10"/>
      <c r="H164" s="10"/>
      <c r="I164" s="10"/>
      <c r="J164" s="10"/>
      <c r="K164" s="20"/>
      <c r="M164" s="14"/>
    </row>
    <row r="165" spans="1:13" x14ac:dyDescent="0.25">
      <c r="A165" s="66">
        <v>3</v>
      </c>
      <c r="B165" s="12" t="s">
        <v>85</v>
      </c>
      <c r="C165" s="11">
        <v>20</v>
      </c>
      <c r="D165" s="13">
        <v>26526</v>
      </c>
      <c r="E165" s="13">
        <f t="shared" si="2"/>
        <v>530520</v>
      </c>
      <c r="F165" s="64" t="s">
        <v>193</v>
      </c>
      <c r="G165" s="58" t="s">
        <v>319</v>
      </c>
      <c r="H165" s="58" t="s">
        <v>318</v>
      </c>
      <c r="I165" s="58" t="s">
        <v>320</v>
      </c>
      <c r="J165" s="47">
        <v>0</v>
      </c>
      <c r="K165" s="19"/>
      <c r="M165" s="14"/>
    </row>
    <row r="166" spans="1:13" x14ac:dyDescent="0.25">
      <c r="A166" s="67"/>
      <c r="B166" s="12" t="s">
        <v>86</v>
      </c>
      <c r="C166" s="11">
        <v>10</v>
      </c>
      <c r="D166" s="13">
        <v>26526</v>
      </c>
      <c r="E166" s="13">
        <f t="shared" si="2"/>
        <v>265260</v>
      </c>
      <c r="F166" s="65"/>
      <c r="G166" s="59"/>
      <c r="H166" s="59"/>
      <c r="I166" s="59"/>
      <c r="J166" s="47">
        <v>0</v>
      </c>
      <c r="K166" s="21"/>
      <c r="M166" s="14"/>
    </row>
    <row r="167" spans="1:13" x14ac:dyDescent="0.25">
      <c r="A167" s="67"/>
      <c r="B167" s="12" t="s">
        <v>87</v>
      </c>
      <c r="C167" s="11">
        <v>8</v>
      </c>
      <c r="D167" s="13">
        <v>33155</v>
      </c>
      <c r="E167" s="13">
        <f t="shared" si="2"/>
        <v>265240</v>
      </c>
      <c r="F167" s="65"/>
      <c r="G167" s="59"/>
      <c r="H167" s="59"/>
      <c r="I167" s="59"/>
      <c r="J167" s="47">
        <v>0</v>
      </c>
      <c r="K167" s="21"/>
      <c r="M167" s="14"/>
    </row>
    <row r="168" spans="1:13" x14ac:dyDescent="0.25">
      <c r="A168" s="67"/>
      <c r="B168" s="12" t="s">
        <v>88</v>
      </c>
      <c r="C168" s="11">
        <v>3</v>
      </c>
      <c r="D168" s="13">
        <v>17684</v>
      </c>
      <c r="E168" s="13">
        <f t="shared" si="2"/>
        <v>53052</v>
      </c>
      <c r="F168" s="65"/>
      <c r="G168" s="59"/>
      <c r="H168" s="59"/>
      <c r="I168" s="59"/>
      <c r="J168" s="47">
        <v>0</v>
      </c>
      <c r="K168" s="21"/>
      <c r="M168" s="14"/>
    </row>
    <row r="169" spans="1:13" x14ac:dyDescent="0.25">
      <c r="A169" s="67"/>
      <c r="B169" s="12" t="s">
        <v>89</v>
      </c>
      <c r="C169" s="11">
        <v>6</v>
      </c>
      <c r="D169" s="13">
        <v>17684</v>
      </c>
      <c r="E169" s="13">
        <f t="shared" si="2"/>
        <v>106104</v>
      </c>
      <c r="F169" s="65"/>
      <c r="G169" s="59"/>
      <c r="H169" s="59"/>
      <c r="I169" s="59"/>
      <c r="J169" s="47">
        <v>0</v>
      </c>
      <c r="K169" s="21"/>
      <c r="M169" s="14"/>
    </row>
    <row r="170" spans="1:13" x14ac:dyDescent="0.25">
      <c r="A170" s="67"/>
      <c r="B170" s="12" t="s">
        <v>90</v>
      </c>
      <c r="C170" s="11">
        <v>6</v>
      </c>
      <c r="D170" s="13">
        <v>22100</v>
      </c>
      <c r="E170" s="13">
        <f t="shared" si="2"/>
        <v>132600</v>
      </c>
      <c r="F170" s="65"/>
      <c r="G170" s="59"/>
      <c r="H170" s="59"/>
      <c r="I170" s="59"/>
      <c r="J170" s="47">
        <v>0</v>
      </c>
      <c r="K170" s="21"/>
      <c r="M170" s="14"/>
    </row>
    <row r="171" spans="1:13" x14ac:dyDescent="0.25">
      <c r="A171" s="67"/>
      <c r="B171" s="12" t="s">
        <v>91</v>
      </c>
      <c r="C171" s="11">
        <v>6</v>
      </c>
      <c r="D171" s="13">
        <v>22100</v>
      </c>
      <c r="E171" s="13">
        <f t="shared" si="2"/>
        <v>132600</v>
      </c>
      <c r="F171" s="65"/>
      <c r="G171" s="59"/>
      <c r="H171" s="59"/>
      <c r="I171" s="59"/>
      <c r="J171" s="47">
        <v>0</v>
      </c>
      <c r="K171" s="21"/>
      <c r="M171" s="14"/>
    </row>
    <row r="172" spans="1:13" x14ac:dyDescent="0.25">
      <c r="A172" s="67"/>
      <c r="B172" s="12" t="s">
        <v>92</v>
      </c>
      <c r="C172" s="11">
        <v>3</v>
      </c>
      <c r="D172" s="13">
        <v>23942</v>
      </c>
      <c r="E172" s="13">
        <f t="shared" si="2"/>
        <v>71826</v>
      </c>
      <c r="F172" s="65"/>
      <c r="G172" s="59"/>
      <c r="H172" s="59"/>
      <c r="I172" s="59"/>
      <c r="J172" s="47">
        <v>0</v>
      </c>
      <c r="K172" s="21"/>
      <c r="M172" s="14"/>
    </row>
    <row r="173" spans="1:13" x14ac:dyDescent="0.25">
      <c r="A173" s="67"/>
      <c r="B173" s="12" t="s">
        <v>93</v>
      </c>
      <c r="C173" s="11">
        <v>2</v>
      </c>
      <c r="D173" s="13">
        <v>7370</v>
      </c>
      <c r="E173" s="13">
        <f t="shared" si="2"/>
        <v>14740</v>
      </c>
      <c r="F173" s="65"/>
      <c r="G173" s="59"/>
      <c r="H173" s="59"/>
      <c r="I173" s="59"/>
      <c r="J173" s="47">
        <v>0</v>
      </c>
      <c r="K173" s="21"/>
      <c r="M173" s="14"/>
    </row>
    <row r="174" spans="1:13" x14ac:dyDescent="0.25">
      <c r="A174" s="67"/>
      <c r="B174" s="12" t="s">
        <v>94</v>
      </c>
      <c r="C174" s="11">
        <v>2</v>
      </c>
      <c r="D174" s="13">
        <v>7370</v>
      </c>
      <c r="E174" s="13">
        <f t="shared" si="2"/>
        <v>14740</v>
      </c>
      <c r="F174" s="65"/>
      <c r="G174" s="59"/>
      <c r="H174" s="59"/>
      <c r="I174" s="59"/>
      <c r="J174" s="47">
        <v>0</v>
      </c>
      <c r="K174" s="21"/>
      <c r="M174" s="14"/>
    </row>
    <row r="175" spans="1:13" x14ac:dyDescent="0.25">
      <c r="A175" s="67"/>
      <c r="B175" s="12" t="s">
        <v>95</v>
      </c>
      <c r="C175" s="11">
        <v>2</v>
      </c>
      <c r="D175" s="13">
        <v>7370</v>
      </c>
      <c r="E175" s="13">
        <f t="shared" si="2"/>
        <v>14740</v>
      </c>
      <c r="F175" s="65"/>
      <c r="G175" s="59"/>
      <c r="H175" s="59"/>
      <c r="I175" s="59"/>
      <c r="J175" s="47">
        <v>0</v>
      </c>
      <c r="K175" s="21"/>
      <c r="M175" s="14"/>
    </row>
    <row r="176" spans="1:13" x14ac:dyDescent="0.25">
      <c r="A176" s="67"/>
      <c r="B176" s="12" t="s">
        <v>96</v>
      </c>
      <c r="C176" s="11">
        <v>5</v>
      </c>
      <c r="D176" s="13">
        <v>11786</v>
      </c>
      <c r="E176" s="13">
        <f t="shared" si="2"/>
        <v>58930</v>
      </c>
      <c r="F176" s="65"/>
      <c r="G176" s="59"/>
      <c r="H176" s="59"/>
      <c r="I176" s="59"/>
      <c r="J176" s="47">
        <v>0</v>
      </c>
      <c r="K176" s="21"/>
      <c r="M176" s="14"/>
    </row>
    <row r="177" spans="1:13" x14ac:dyDescent="0.25">
      <c r="A177" s="67"/>
      <c r="B177" s="12" t="s">
        <v>97</v>
      </c>
      <c r="C177" s="11">
        <v>20</v>
      </c>
      <c r="D177" s="13">
        <v>11786</v>
      </c>
      <c r="E177" s="13">
        <f t="shared" si="2"/>
        <v>235720</v>
      </c>
      <c r="F177" s="65"/>
      <c r="G177" s="59"/>
      <c r="H177" s="59"/>
      <c r="I177" s="59"/>
      <c r="J177" s="47">
        <v>0</v>
      </c>
      <c r="K177" s="21"/>
      <c r="M177" s="14"/>
    </row>
    <row r="178" spans="1:13" x14ac:dyDescent="0.25">
      <c r="A178" s="67"/>
      <c r="B178" s="12" t="s">
        <v>166</v>
      </c>
      <c r="C178" s="11">
        <v>15</v>
      </c>
      <c r="D178" s="13">
        <v>8291</v>
      </c>
      <c r="E178" s="13">
        <f t="shared" si="2"/>
        <v>124365</v>
      </c>
      <c r="F178" s="65"/>
      <c r="G178" s="59"/>
      <c r="H178" s="59"/>
      <c r="I178" s="59"/>
      <c r="J178" s="47">
        <v>0</v>
      </c>
      <c r="K178" s="21"/>
      <c r="M178" s="14"/>
    </row>
    <row r="179" spans="1:13" x14ac:dyDescent="0.25">
      <c r="A179" s="67"/>
      <c r="B179" s="12" t="s">
        <v>167</v>
      </c>
      <c r="C179" s="11">
        <v>10</v>
      </c>
      <c r="D179" s="13">
        <v>8291</v>
      </c>
      <c r="E179" s="13">
        <f t="shared" si="2"/>
        <v>82910</v>
      </c>
      <c r="F179" s="65"/>
      <c r="G179" s="59"/>
      <c r="H179" s="59"/>
      <c r="I179" s="59"/>
      <c r="J179" s="47">
        <v>0</v>
      </c>
      <c r="K179" s="21"/>
      <c r="M179" s="14"/>
    </row>
    <row r="180" spans="1:13" x14ac:dyDescent="0.25">
      <c r="A180" s="67"/>
      <c r="B180" s="12" t="s">
        <v>168</v>
      </c>
      <c r="C180" s="11">
        <v>10</v>
      </c>
      <c r="D180" s="13">
        <v>8291</v>
      </c>
      <c r="E180" s="13">
        <f t="shared" si="2"/>
        <v>82910</v>
      </c>
      <c r="F180" s="65"/>
      <c r="G180" s="59"/>
      <c r="H180" s="59"/>
      <c r="I180" s="59"/>
      <c r="J180" s="47">
        <v>0</v>
      </c>
      <c r="K180" s="21"/>
      <c r="M180" s="14"/>
    </row>
    <row r="181" spans="1:13" x14ac:dyDescent="0.25">
      <c r="A181" s="67"/>
      <c r="B181" s="12" t="s">
        <v>169</v>
      </c>
      <c r="C181" s="11">
        <v>15</v>
      </c>
      <c r="D181" s="13">
        <v>8291</v>
      </c>
      <c r="E181" s="13">
        <f t="shared" si="2"/>
        <v>124365</v>
      </c>
      <c r="F181" s="65"/>
      <c r="G181" s="59"/>
      <c r="H181" s="59"/>
      <c r="I181" s="59"/>
      <c r="J181" s="47">
        <v>0</v>
      </c>
      <c r="K181" s="21"/>
      <c r="M181" s="14"/>
    </row>
    <row r="182" spans="1:13" x14ac:dyDescent="0.25">
      <c r="A182" s="67"/>
      <c r="B182" s="12" t="s">
        <v>170</v>
      </c>
      <c r="C182" s="11">
        <v>15</v>
      </c>
      <c r="D182" s="13">
        <v>8291</v>
      </c>
      <c r="E182" s="13">
        <f t="shared" si="2"/>
        <v>124365</v>
      </c>
      <c r="F182" s="65"/>
      <c r="G182" s="59"/>
      <c r="H182" s="59"/>
      <c r="I182" s="59"/>
      <c r="J182" s="47">
        <v>0</v>
      </c>
      <c r="K182" s="21"/>
      <c r="M182" s="14"/>
    </row>
    <row r="183" spans="1:13" x14ac:dyDescent="0.25">
      <c r="A183" s="67"/>
      <c r="B183" s="12" t="s">
        <v>171</v>
      </c>
      <c r="C183" s="11">
        <v>15</v>
      </c>
      <c r="D183" s="13">
        <v>8291</v>
      </c>
      <c r="E183" s="13">
        <f t="shared" si="2"/>
        <v>124365</v>
      </c>
      <c r="F183" s="65"/>
      <c r="G183" s="59"/>
      <c r="H183" s="59"/>
      <c r="I183" s="59"/>
      <c r="J183" s="47">
        <v>0</v>
      </c>
      <c r="K183" s="21"/>
      <c r="M183" s="14"/>
    </row>
    <row r="184" spans="1:13" x14ac:dyDescent="0.25">
      <c r="A184" s="67"/>
      <c r="B184" s="12" t="s">
        <v>172</v>
      </c>
      <c r="C184" s="11">
        <v>12</v>
      </c>
      <c r="D184" s="13">
        <v>8291</v>
      </c>
      <c r="E184" s="13">
        <f t="shared" si="2"/>
        <v>99492</v>
      </c>
      <c r="F184" s="65"/>
      <c r="G184" s="59"/>
      <c r="H184" s="59"/>
      <c r="I184" s="59"/>
      <c r="J184" s="47">
        <v>0</v>
      </c>
      <c r="K184" s="21"/>
      <c r="M184" s="14"/>
    </row>
    <row r="185" spans="1:13" x14ac:dyDescent="0.25">
      <c r="A185" s="67"/>
      <c r="B185" s="12" t="s">
        <v>98</v>
      </c>
      <c r="C185" s="11">
        <v>1</v>
      </c>
      <c r="D185" s="13">
        <v>117878</v>
      </c>
      <c r="E185" s="13">
        <f t="shared" si="2"/>
        <v>117878</v>
      </c>
      <c r="F185" s="65"/>
      <c r="G185" s="59"/>
      <c r="H185" s="59"/>
      <c r="I185" s="59"/>
      <c r="J185" s="47">
        <v>0</v>
      </c>
      <c r="K185" s="21"/>
      <c r="M185" s="14"/>
    </row>
    <row r="186" spans="1:13" x14ac:dyDescent="0.25">
      <c r="A186" s="67"/>
      <c r="B186" s="12" t="s">
        <v>99</v>
      </c>
      <c r="C186" s="11">
        <v>1</v>
      </c>
      <c r="D186" s="13">
        <v>117878</v>
      </c>
      <c r="E186" s="13">
        <f t="shared" si="2"/>
        <v>117878</v>
      </c>
      <c r="F186" s="65"/>
      <c r="G186" s="59"/>
      <c r="H186" s="59"/>
      <c r="I186" s="59"/>
      <c r="J186" s="47">
        <v>0</v>
      </c>
      <c r="K186" s="21"/>
      <c r="M186" s="14"/>
    </row>
    <row r="187" spans="1:13" x14ac:dyDescent="0.25">
      <c r="A187" s="67"/>
      <c r="B187" s="12" t="s">
        <v>100</v>
      </c>
      <c r="C187" s="11">
        <v>1</v>
      </c>
      <c r="D187" s="13">
        <v>117878</v>
      </c>
      <c r="E187" s="13">
        <f t="shared" si="2"/>
        <v>117878</v>
      </c>
      <c r="F187" s="65"/>
      <c r="G187" s="59"/>
      <c r="H187" s="59"/>
      <c r="I187" s="59"/>
      <c r="J187" s="47">
        <v>0</v>
      </c>
      <c r="K187" s="21"/>
      <c r="M187" s="14"/>
    </row>
    <row r="188" spans="1:13" x14ac:dyDescent="0.25">
      <c r="A188" s="67"/>
      <c r="B188" s="12" t="s">
        <v>101</v>
      </c>
      <c r="C188" s="11">
        <v>1</v>
      </c>
      <c r="D188" s="13">
        <v>22100</v>
      </c>
      <c r="E188" s="13">
        <f t="shared" si="2"/>
        <v>22100</v>
      </c>
      <c r="F188" s="65"/>
      <c r="G188" s="59"/>
      <c r="H188" s="59"/>
      <c r="I188" s="59"/>
      <c r="J188" s="47">
        <v>0</v>
      </c>
      <c r="K188" s="21"/>
      <c r="M188" s="14"/>
    </row>
    <row r="189" spans="1:13" x14ac:dyDescent="0.25">
      <c r="A189" s="67"/>
      <c r="B189" s="12" t="s">
        <v>102</v>
      </c>
      <c r="C189" s="11">
        <v>1</v>
      </c>
      <c r="D189" s="13">
        <v>29470</v>
      </c>
      <c r="E189" s="13">
        <f t="shared" si="2"/>
        <v>29470</v>
      </c>
      <c r="F189" s="65"/>
      <c r="G189" s="59"/>
      <c r="H189" s="59"/>
      <c r="I189" s="59"/>
      <c r="J189" s="47">
        <v>0</v>
      </c>
      <c r="K189" s="21"/>
      <c r="M189" s="14"/>
    </row>
    <row r="190" spans="1:13" x14ac:dyDescent="0.25">
      <c r="A190" s="67"/>
      <c r="B190" s="12" t="s">
        <v>103</v>
      </c>
      <c r="C190" s="11">
        <v>1</v>
      </c>
      <c r="D190" s="13">
        <v>26526</v>
      </c>
      <c r="E190" s="13">
        <f t="shared" si="2"/>
        <v>26526</v>
      </c>
      <c r="F190" s="65"/>
      <c r="G190" s="59"/>
      <c r="H190" s="59"/>
      <c r="I190" s="59"/>
      <c r="J190" s="47">
        <v>0</v>
      </c>
      <c r="K190" s="21"/>
      <c r="M190" s="14"/>
    </row>
    <row r="191" spans="1:13" x14ac:dyDescent="0.25">
      <c r="A191" s="67"/>
      <c r="B191" s="12" t="s">
        <v>173</v>
      </c>
      <c r="C191" s="11">
        <v>1</v>
      </c>
      <c r="D191" s="13">
        <v>44198</v>
      </c>
      <c r="E191" s="13">
        <f t="shared" si="2"/>
        <v>44198</v>
      </c>
      <c r="F191" s="65"/>
      <c r="G191" s="59"/>
      <c r="H191" s="59"/>
      <c r="I191" s="59"/>
      <c r="J191" s="47">
        <v>0</v>
      </c>
      <c r="K191" s="21"/>
      <c r="M191" s="14"/>
    </row>
    <row r="192" spans="1:13" x14ac:dyDescent="0.25">
      <c r="A192" s="68"/>
      <c r="B192" s="12" t="s">
        <v>104</v>
      </c>
      <c r="C192" s="11">
        <v>1</v>
      </c>
      <c r="D192" s="13">
        <v>82881</v>
      </c>
      <c r="E192" s="13">
        <f t="shared" si="2"/>
        <v>82881</v>
      </c>
      <c r="F192" s="69"/>
      <c r="G192" s="60"/>
      <c r="H192" s="60"/>
      <c r="I192" s="60"/>
      <c r="J192" s="47">
        <v>0</v>
      </c>
      <c r="K192" s="21"/>
      <c r="M192" s="14"/>
    </row>
    <row r="193" spans="1:13" x14ac:dyDescent="0.25">
      <c r="A193" s="44"/>
      <c r="B193" s="51" t="s">
        <v>322</v>
      </c>
      <c r="C193" s="11"/>
      <c r="D193" s="13"/>
      <c r="E193" s="48">
        <f>SUM(E165:E192)</f>
        <v>3217653</v>
      </c>
      <c r="F193" s="38"/>
      <c r="G193" s="40"/>
      <c r="H193" s="40"/>
      <c r="I193" s="40"/>
      <c r="J193" s="40"/>
      <c r="K193" s="21"/>
      <c r="M193" s="14"/>
    </row>
    <row r="194" spans="1:13" x14ac:dyDescent="0.25">
      <c r="A194" s="41"/>
      <c r="B194" s="50" t="s">
        <v>105</v>
      </c>
      <c r="C194" s="9"/>
      <c r="D194" s="10"/>
      <c r="E194" s="13"/>
      <c r="F194" s="10"/>
      <c r="G194" s="10"/>
      <c r="H194" s="10"/>
      <c r="I194" s="10"/>
      <c r="J194" s="10"/>
      <c r="K194" s="20"/>
      <c r="M194" s="14"/>
    </row>
    <row r="195" spans="1:13" x14ac:dyDescent="0.25">
      <c r="A195" s="66">
        <v>4</v>
      </c>
      <c r="B195" s="12" t="s">
        <v>117</v>
      </c>
      <c r="C195" s="11">
        <v>2</v>
      </c>
      <c r="D195" s="13">
        <v>62492</v>
      </c>
      <c r="E195" s="13">
        <f t="shared" si="2"/>
        <v>124984</v>
      </c>
      <c r="F195" s="64" t="s">
        <v>237</v>
      </c>
      <c r="G195" s="58" t="s">
        <v>319</v>
      </c>
      <c r="H195" s="58" t="s">
        <v>318</v>
      </c>
      <c r="I195" s="58" t="s">
        <v>320</v>
      </c>
      <c r="J195" s="47">
        <v>0</v>
      </c>
      <c r="K195" s="19"/>
      <c r="M195" s="14"/>
    </row>
    <row r="196" spans="1:13" x14ac:dyDescent="0.25">
      <c r="A196" s="67"/>
      <c r="B196" s="12" t="s">
        <v>118</v>
      </c>
      <c r="C196" s="11">
        <v>1</v>
      </c>
      <c r="D196" s="13">
        <v>48949</v>
      </c>
      <c r="E196" s="13">
        <f t="shared" si="2"/>
        <v>48949</v>
      </c>
      <c r="F196" s="65"/>
      <c r="G196" s="59"/>
      <c r="H196" s="59"/>
      <c r="I196" s="59"/>
      <c r="J196" s="47">
        <v>0</v>
      </c>
      <c r="K196" s="21"/>
      <c r="M196" s="14"/>
    </row>
    <row r="197" spans="1:13" x14ac:dyDescent="0.25">
      <c r="A197" s="67"/>
      <c r="B197" s="12" t="s">
        <v>119</v>
      </c>
      <c r="C197" s="11">
        <v>1</v>
      </c>
      <c r="D197" s="13">
        <v>65571</v>
      </c>
      <c r="E197" s="13">
        <f t="shared" si="2"/>
        <v>65571</v>
      </c>
      <c r="F197" s="65"/>
      <c r="G197" s="59"/>
      <c r="H197" s="59"/>
      <c r="I197" s="59"/>
      <c r="J197" s="47">
        <v>0</v>
      </c>
      <c r="K197" s="21"/>
      <c r="M197" s="14"/>
    </row>
    <row r="198" spans="1:13" x14ac:dyDescent="0.25">
      <c r="A198" s="67"/>
      <c r="B198" s="12" t="s">
        <v>174</v>
      </c>
      <c r="C198" s="11">
        <v>1</v>
      </c>
      <c r="D198" s="13">
        <v>127680</v>
      </c>
      <c r="E198" s="13">
        <f t="shared" si="2"/>
        <v>127680</v>
      </c>
      <c r="F198" s="64" t="s">
        <v>238</v>
      </c>
      <c r="G198" s="59"/>
      <c r="H198" s="59"/>
      <c r="I198" s="59"/>
      <c r="J198" s="47">
        <v>0</v>
      </c>
      <c r="K198" s="19"/>
      <c r="M198" s="14"/>
    </row>
    <row r="199" spans="1:13" x14ac:dyDescent="0.25">
      <c r="A199" s="67"/>
      <c r="B199" s="12" t="s">
        <v>175</v>
      </c>
      <c r="C199" s="11">
        <v>1</v>
      </c>
      <c r="D199" s="13">
        <v>89655</v>
      </c>
      <c r="E199" s="13">
        <f t="shared" ref="E199:E228" si="3">C199*D199</f>
        <v>89655</v>
      </c>
      <c r="F199" s="65"/>
      <c r="G199" s="59"/>
      <c r="H199" s="59"/>
      <c r="I199" s="59"/>
      <c r="J199" s="47">
        <v>0</v>
      </c>
      <c r="K199" s="21"/>
      <c r="M199" s="14"/>
    </row>
    <row r="200" spans="1:13" x14ac:dyDescent="0.25">
      <c r="A200" s="67"/>
      <c r="B200" s="12" t="s">
        <v>176</v>
      </c>
      <c r="C200" s="11">
        <v>1</v>
      </c>
      <c r="D200" s="13">
        <v>92089</v>
      </c>
      <c r="E200" s="13">
        <f t="shared" si="3"/>
        <v>92089</v>
      </c>
      <c r="F200" s="65"/>
      <c r="G200" s="59"/>
      <c r="H200" s="59"/>
      <c r="I200" s="59"/>
      <c r="J200" s="47">
        <v>0</v>
      </c>
      <c r="K200" s="21"/>
      <c r="M200" s="14"/>
    </row>
    <row r="201" spans="1:13" x14ac:dyDescent="0.25">
      <c r="A201" s="67"/>
      <c r="B201" s="12" t="s">
        <v>177</v>
      </c>
      <c r="C201" s="11">
        <v>1</v>
      </c>
      <c r="D201" s="13">
        <v>115271</v>
      </c>
      <c r="E201" s="13">
        <f t="shared" si="3"/>
        <v>115271</v>
      </c>
      <c r="F201" s="65"/>
      <c r="G201" s="59"/>
      <c r="H201" s="59"/>
      <c r="I201" s="59"/>
      <c r="J201" s="47">
        <v>0</v>
      </c>
      <c r="K201" s="21"/>
      <c r="M201" s="14"/>
    </row>
    <row r="202" spans="1:13" ht="15.6" customHeight="1" x14ac:dyDescent="0.25">
      <c r="A202" s="67"/>
      <c r="B202" s="12" t="s">
        <v>120</v>
      </c>
      <c r="C202" s="11">
        <v>2</v>
      </c>
      <c r="D202" s="13">
        <v>359898</v>
      </c>
      <c r="E202" s="13">
        <f t="shared" si="3"/>
        <v>719796</v>
      </c>
      <c r="F202" s="39" t="s">
        <v>240</v>
      </c>
      <c r="G202" s="59"/>
      <c r="H202" s="59"/>
      <c r="I202" s="59"/>
      <c r="J202" s="47">
        <v>0</v>
      </c>
      <c r="K202" s="19"/>
      <c r="M202" s="14"/>
    </row>
    <row r="203" spans="1:13" ht="13.15" customHeight="1" x14ac:dyDescent="0.25">
      <c r="A203" s="67"/>
      <c r="B203" s="12" t="s">
        <v>178</v>
      </c>
      <c r="C203" s="11">
        <v>2</v>
      </c>
      <c r="D203" s="13">
        <v>61869</v>
      </c>
      <c r="E203" s="13">
        <f t="shared" si="3"/>
        <v>123738</v>
      </c>
      <c r="F203" s="39" t="s">
        <v>239</v>
      </c>
      <c r="G203" s="59"/>
      <c r="H203" s="59"/>
      <c r="I203" s="59"/>
      <c r="J203" s="47">
        <v>0</v>
      </c>
      <c r="K203" s="19"/>
      <c r="M203" s="14"/>
    </row>
    <row r="204" spans="1:13" x14ac:dyDescent="0.25">
      <c r="A204" s="67"/>
      <c r="B204" s="12" t="s">
        <v>179</v>
      </c>
      <c r="C204" s="11">
        <v>1</v>
      </c>
      <c r="D204" s="13">
        <v>208956</v>
      </c>
      <c r="E204" s="13">
        <f t="shared" si="3"/>
        <v>208956</v>
      </c>
      <c r="F204" s="64" t="s">
        <v>241</v>
      </c>
      <c r="G204" s="59"/>
      <c r="H204" s="59"/>
      <c r="I204" s="59"/>
      <c r="J204" s="47">
        <v>0</v>
      </c>
      <c r="K204" s="19"/>
      <c r="M204" s="14"/>
    </row>
    <row r="205" spans="1:13" x14ac:dyDescent="0.25">
      <c r="A205" s="67"/>
      <c r="B205" s="12" t="s">
        <v>180</v>
      </c>
      <c r="C205" s="11">
        <v>1</v>
      </c>
      <c r="D205" s="13">
        <v>209643</v>
      </c>
      <c r="E205" s="13">
        <f t="shared" si="3"/>
        <v>209643</v>
      </c>
      <c r="F205" s="65"/>
      <c r="G205" s="59"/>
      <c r="H205" s="59"/>
      <c r="I205" s="59"/>
      <c r="J205" s="47">
        <v>0</v>
      </c>
      <c r="K205" s="21"/>
      <c r="M205" s="14"/>
    </row>
    <row r="206" spans="1:13" x14ac:dyDescent="0.25">
      <c r="A206" s="67"/>
      <c r="B206" s="12" t="s">
        <v>181</v>
      </c>
      <c r="C206" s="11">
        <v>1</v>
      </c>
      <c r="D206" s="13">
        <v>230112</v>
      </c>
      <c r="E206" s="13">
        <f t="shared" si="3"/>
        <v>230112</v>
      </c>
      <c r="F206" s="65"/>
      <c r="G206" s="59"/>
      <c r="H206" s="59"/>
      <c r="I206" s="59"/>
      <c r="J206" s="47">
        <v>0</v>
      </c>
      <c r="K206" s="21"/>
      <c r="M206" s="14"/>
    </row>
    <row r="207" spans="1:13" x14ac:dyDescent="0.25">
      <c r="A207" s="67"/>
      <c r="B207" s="12" t="s">
        <v>182</v>
      </c>
      <c r="C207" s="11">
        <v>1</v>
      </c>
      <c r="D207" s="13">
        <v>244332</v>
      </c>
      <c r="E207" s="13">
        <f t="shared" si="3"/>
        <v>244332</v>
      </c>
      <c r="F207" s="65"/>
      <c r="G207" s="59"/>
      <c r="H207" s="59"/>
      <c r="I207" s="59"/>
      <c r="J207" s="47">
        <v>0</v>
      </c>
      <c r="K207" s="21"/>
      <c r="M207" s="14"/>
    </row>
    <row r="208" spans="1:13" x14ac:dyDescent="0.25">
      <c r="A208" s="67"/>
      <c r="B208" s="12" t="s">
        <v>121</v>
      </c>
      <c r="C208" s="11">
        <v>3</v>
      </c>
      <c r="D208" s="13">
        <v>25145</v>
      </c>
      <c r="E208" s="13">
        <f t="shared" si="3"/>
        <v>75435</v>
      </c>
      <c r="F208" s="64" t="s">
        <v>236</v>
      </c>
      <c r="G208" s="59"/>
      <c r="H208" s="59"/>
      <c r="I208" s="59"/>
      <c r="J208" s="47">
        <v>0</v>
      </c>
      <c r="K208" s="19"/>
      <c r="M208" s="14"/>
    </row>
    <row r="209" spans="1:13" x14ac:dyDescent="0.25">
      <c r="A209" s="67"/>
      <c r="B209" s="12" t="s">
        <v>122</v>
      </c>
      <c r="C209" s="11">
        <v>3</v>
      </c>
      <c r="D209" s="13">
        <v>20557</v>
      </c>
      <c r="E209" s="13">
        <f t="shared" si="3"/>
        <v>61671</v>
      </c>
      <c r="F209" s="65"/>
      <c r="G209" s="59"/>
      <c r="H209" s="59"/>
      <c r="I209" s="59"/>
      <c r="J209" s="47">
        <v>0</v>
      </c>
      <c r="K209" s="21"/>
      <c r="M209" s="14"/>
    </row>
    <row r="210" spans="1:13" x14ac:dyDescent="0.25">
      <c r="A210" s="67"/>
      <c r="B210" s="12" t="s">
        <v>123</v>
      </c>
      <c r="C210" s="11">
        <v>2</v>
      </c>
      <c r="D210" s="13">
        <v>27252</v>
      </c>
      <c r="E210" s="13">
        <f t="shared" si="3"/>
        <v>54504</v>
      </c>
      <c r="F210" s="65"/>
      <c r="G210" s="59"/>
      <c r="H210" s="59"/>
      <c r="I210" s="59"/>
      <c r="J210" s="47">
        <v>0</v>
      </c>
      <c r="K210" s="21"/>
      <c r="M210" s="14"/>
    </row>
    <row r="211" spans="1:13" x14ac:dyDescent="0.25">
      <c r="A211" s="67"/>
      <c r="B211" s="12" t="s">
        <v>124</v>
      </c>
      <c r="C211" s="11">
        <v>1</v>
      </c>
      <c r="D211" s="13">
        <v>50274</v>
      </c>
      <c r="E211" s="13">
        <f t="shared" si="3"/>
        <v>50274</v>
      </c>
      <c r="F211" s="64" t="s">
        <v>235</v>
      </c>
      <c r="G211" s="59"/>
      <c r="H211" s="59"/>
      <c r="I211" s="59"/>
      <c r="J211" s="47">
        <v>0</v>
      </c>
      <c r="K211" s="19"/>
      <c r="M211" s="14"/>
    </row>
    <row r="212" spans="1:13" x14ac:dyDescent="0.25">
      <c r="A212" s="67"/>
      <c r="B212" s="12" t="s">
        <v>125</v>
      </c>
      <c r="C212" s="11">
        <v>1</v>
      </c>
      <c r="D212" s="13">
        <v>43619</v>
      </c>
      <c r="E212" s="13">
        <f t="shared" si="3"/>
        <v>43619</v>
      </c>
      <c r="F212" s="65"/>
      <c r="G212" s="59"/>
      <c r="H212" s="59"/>
      <c r="I212" s="59"/>
      <c r="J212" s="47">
        <v>0</v>
      </c>
      <c r="K212" s="21"/>
      <c r="M212" s="14"/>
    </row>
    <row r="213" spans="1:13" x14ac:dyDescent="0.25">
      <c r="A213" s="67"/>
      <c r="B213" s="12" t="s">
        <v>126</v>
      </c>
      <c r="C213" s="11">
        <v>2</v>
      </c>
      <c r="D213" s="13">
        <v>43619</v>
      </c>
      <c r="E213" s="13">
        <f t="shared" si="3"/>
        <v>87238</v>
      </c>
      <c r="F213" s="65"/>
      <c r="G213" s="59"/>
      <c r="H213" s="59"/>
      <c r="I213" s="59"/>
      <c r="J213" s="47">
        <v>0</v>
      </c>
      <c r="K213" s="21"/>
      <c r="M213" s="14"/>
    </row>
    <row r="214" spans="1:13" ht="17.45" customHeight="1" x14ac:dyDescent="0.25">
      <c r="A214" s="67"/>
      <c r="B214" s="12" t="s">
        <v>184</v>
      </c>
      <c r="C214" s="11">
        <v>1</v>
      </c>
      <c r="D214" s="13">
        <v>2992000.0000000005</v>
      </c>
      <c r="E214" s="13">
        <f t="shared" si="3"/>
        <v>2992000.0000000005</v>
      </c>
      <c r="F214" s="39" t="s">
        <v>200</v>
      </c>
      <c r="G214" s="59"/>
      <c r="H214" s="59"/>
      <c r="I214" s="59"/>
      <c r="J214" s="47">
        <v>0</v>
      </c>
      <c r="K214" s="19"/>
      <c r="M214" s="14"/>
    </row>
    <row r="215" spans="1:13" ht="16.149999999999999" customHeight="1" x14ac:dyDescent="0.25">
      <c r="A215" s="67"/>
      <c r="B215" s="12" t="s">
        <v>185</v>
      </c>
      <c r="C215" s="11">
        <v>2</v>
      </c>
      <c r="D215" s="13">
        <v>440000</v>
      </c>
      <c r="E215" s="13">
        <f t="shared" si="3"/>
        <v>880000</v>
      </c>
      <c r="F215" s="39" t="s">
        <v>201</v>
      </c>
      <c r="G215" s="59"/>
      <c r="H215" s="59"/>
      <c r="I215" s="59"/>
      <c r="J215" s="47">
        <v>0</v>
      </c>
      <c r="K215" s="19"/>
      <c r="M215" s="14"/>
    </row>
    <row r="216" spans="1:13" ht="15" customHeight="1" x14ac:dyDescent="0.25">
      <c r="A216" s="67"/>
      <c r="B216" s="12" t="s">
        <v>186</v>
      </c>
      <c r="C216" s="11">
        <v>1</v>
      </c>
      <c r="D216" s="13">
        <v>528000</v>
      </c>
      <c r="E216" s="13">
        <f t="shared" si="3"/>
        <v>528000</v>
      </c>
      <c r="F216" s="39" t="s">
        <v>202</v>
      </c>
      <c r="G216" s="59"/>
      <c r="H216" s="59"/>
      <c r="I216" s="59"/>
      <c r="J216" s="47">
        <v>0</v>
      </c>
      <c r="K216" s="19"/>
      <c r="M216" s="14"/>
    </row>
    <row r="217" spans="1:13" ht="13.15" customHeight="1" x14ac:dyDescent="0.25">
      <c r="A217" s="67"/>
      <c r="B217" s="12" t="s">
        <v>187</v>
      </c>
      <c r="C217" s="11">
        <v>1</v>
      </c>
      <c r="D217" s="13">
        <v>35200</v>
      </c>
      <c r="E217" s="13">
        <f t="shared" si="3"/>
        <v>35200</v>
      </c>
      <c r="F217" s="39" t="s">
        <v>203</v>
      </c>
      <c r="G217" s="59"/>
      <c r="H217" s="59"/>
      <c r="I217" s="59"/>
      <c r="J217" s="47">
        <v>0</v>
      </c>
      <c r="K217" s="19"/>
      <c r="M217" s="14"/>
    </row>
    <row r="218" spans="1:13" ht="15.6" customHeight="1" x14ac:dyDescent="0.25">
      <c r="A218" s="67"/>
      <c r="B218" s="12" t="s">
        <v>205</v>
      </c>
      <c r="C218" s="11">
        <v>1</v>
      </c>
      <c r="D218" s="13">
        <v>496320.00000000006</v>
      </c>
      <c r="E218" s="13">
        <f t="shared" si="3"/>
        <v>496320.00000000006</v>
      </c>
      <c r="F218" s="39" t="s">
        <v>204</v>
      </c>
      <c r="G218" s="59"/>
      <c r="H218" s="59"/>
      <c r="I218" s="59"/>
      <c r="J218" s="47">
        <v>0</v>
      </c>
      <c r="K218" s="19"/>
      <c r="M218" s="14"/>
    </row>
    <row r="219" spans="1:13" ht="15.6" customHeight="1" x14ac:dyDescent="0.25">
      <c r="A219" s="67"/>
      <c r="B219" s="12" t="s">
        <v>127</v>
      </c>
      <c r="C219" s="11">
        <v>1</v>
      </c>
      <c r="D219" s="13">
        <v>317680</v>
      </c>
      <c r="E219" s="13">
        <f t="shared" si="3"/>
        <v>317680</v>
      </c>
      <c r="F219" s="39" t="s">
        <v>207</v>
      </c>
      <c r="G219" s="59"/>
      <c r="H219" s="59"/>
      <c r="I219" s="59"/>
      <c r="J219" s="47">
        <v>0</v>
      </c>
      <c r="K219" s="19"/>
      <c r="M219" s="14"/>
    </row>
    <row r="220" spans="1:13" ht="16.899999999999999" customHeight="1" x14ac:dyDescent="0.25">
      <c r="A220" s="67"/>
      <c r="B220" s="12" t="s">
        <v>206</v>
      </c>
      <c r="C220" s="11">
        <v>1</v>
      </c>
      <c r="D220" s="13">
        <v>230560.00000000003</v>
      </c>
      <c r="E220" s="13">
        <f t="shared" si="3"/>
        <v>230560.00000000003</v>
      </c>
      <c r="F220" s="39" t="s">
        <v>208</v>
      </c>
      <c r="G220" s="59"/>
      <c r="H220" s="59"/>
      <c r="I220" s="59"/>
      <c r="J220" s="47">
        <v>0</v>
      </c>
      <c r="K220" s="19"/>
      <c r="M220" s="14"/>
    </row>
    <row r="221" spans="1:13" ht="16.899999999999999" customHeight="1" x14ac:dyDescent="0.25">
      <c r="A221" s="68"/>
      <c r="B221" s="12" t="s">
        <v>183</v>
      </c>
      <c r="C221" s="11">
        <v>1</v>
      </c>
      <c r="D221" s="13">
        <v>2992000</v>
      </c>
      <c r="E221" s="13">
        <f t="shared" si="3"/>
        <v>2992000</v>
      </c>
      <c r="F221" s="39" t="s">
        <v>199</v>
      </c>
      <c r="G221" s="60"/>
      <c r="H221" s="60"/>
      <c r="I221" s="60"/>
      <c r="J221" s="47">
        <v>0</v>
      </c>
      <c r="K221" s="19"/>
      <c r="M221" s="14"/>
    </row>
    <row r="222" spans="1:13" ht="16.899999999999999" customHeight="1" x14ac:dyDescent="0.25">
      <c r="A222" s="44"/>
      <c r="B222" s="51" t="s">
        <v>322</v>
      </c>
      <c r="C222" s="11"/>
      <c r="D222" s="13"/>
      <c r="E222" s="48">
        <f>SUM(E195:E221)</f>
        <v>11245277</v>
      </c>
      <c r="F222" s="39"/>
      <c r="G222" s="39"/>
      <c r="H222" s="39"/>
      <c r="I222" s="39"/>
      <c r="J222" s="39"/>
      <c r="K222" s="19"/>
      <c r="M222" s="14"/>
    </row>
    <row r="223" spans="1:13" x14ac:dyDescent="0.25">
      <c r="A223" s="41"/>
      <c r="B223" s="50" t="s">
        <v>128</v>
      </c>
      <c r="C223" s="9"/>
      <c r="D223" s="10"/>
      <c r="E223" s="13"/>
      <c r="F223" s="10"/>
      <c r="G223" s="10"/>
      <c r="H223" s="10"/>
      <c r="I223" s="10"/>
      <c r="J223" s="10"/>
      <c r="K223" s="20"/>
      <c r="M223" s="14"/>
    </row>
    <row r="224" spans="1:13" ht="16.899999999999999" customHeight="1" x14ac:dyDescent="0.25">
      <c r="A224" s="42">
        <v>5</v>
      </c>
      <c r="B224" s="12" t="s">
        <v>188</v>
      </c>
      <c r="C224" s="11">
        <v>32</v>
      </c>
      <c r="D224" s="13">
        <v>71400</v>
      </c>
      <c r="E224" s="13">
        <f t="shared" si="3"/>
        <v>2284800</v>
      </c>
      <c r="F224" s="39" t="s">
        <v>194</v>
      </c>
      <c r="G224" s="45" t="s">
        <v>319</v>
      </c>
      <c r="H224" s="45" t="s">
        <v>318</v>
      </c>
      <c r="I224" s="45" t="s">
        <v>320</v>
      </c>
      <c r="J224" s="47">
        <v>0</v>
      </c>
      <c r="K224" s="19"/>
      <c r="M224" s="14"/>
    </row>
    <row r="225" spans="1:13" ht="15" customHeight="1" x14ac:dyDescent="0.25">
      <c r="A225" s="42">
        <v>6</v>
      </c>
      <c r="B225" s="12" t="s">
        <v>189</v>
      </c>
      <c r="C225" s="11">
        <v>33</v>
      </c>
      <c r="D225" s="13">
        <v>71400</v>
      </c>
      <c r="E225" s="13">
        <f t="shared" si="3"/>
        <v>2356200</v>
      </c>
      <c r="F225" s="39" t="s">
        <v>195</v>
      </c>
      <c r="G225" s="45" t="s">
        <v>319</v>
      </c>
      <c r="H225" s="45" t="s">
        <v>318</v>
      </c>
      <c r="I225" s="45" t="s">
        <v>320</v>
      </c>
      <c r="J225" s="47">
        <v>0</v>
      </c>
      <c r="K225" s="19"/>
      <c r="M225" s="14"/>
    </row>
    <row r="226" spans="1:13" ht="13.15" customHeight="1" x14ac:dyDescent="0.25">
      <c r="A226" s="42">
        <v>7</v>
      </c>
      <c r="B226" s="12" t="s">
        <v>190</v>
      </c>
      <c r="C226" s="11">
        <v>32</v>
      </c>
      <c r="D226" s="13">
        <v>63240</v>
      </c>
      <c r="E226" s="13">
        <f t="shared" si="3"/>
        <v>2023680</v>
      </c>
      <c r="F226" s="39" t="s">
        <v>196</v>
      </c>
      <c r="G226" s="45" t="s">
        <v>319</v>
      </c>
      <c r="H226" s="45" t="s">
        <v>318</v>
      </c>
      <c r="I226" s="45" t="s">
        <v>320</v>
      </c>
      <c r="J226" s="47">
        <v>0</v>
      </c>
      <c r="K226" s="19"/>
      <c r="M226" s="14"/>
    </row>
    <row r="227" spans="1:13" ht="13.9" customHeight="1" x14ac:dyDescent="0.25">
      <c r="A227" s="42">
        <v>8</v>
      </c>
      <c r="B227" s="12" t="s">
        <v>191</v>
      </c>
      <c r="C227" s="11">
        <v>33</v>
      </c>
      <c r="D227" s="13">
        <v>63240</v>
      </c>
      <c r="E227" s="13">
        <f t="shared" si="3"/>
        <v>2086920</v>
      </c>
      <c r="F227" s="39" t="s">
        <v>197</v>
      </c>
      <c r="G227" s="45" t="s">
        <v>319</v>
      </c>
      <c r="H227" s="45" t="s">
        <v>318</v>
      </c>
      <c r="I227" s="45" t="s">
        <v>320</v>
      </c>
      <c r="J227" s="47">
        <v>0</v>
      </c>
      <c r="K227" s="19"/>
      <c r="M227" s="14"/>
    </row>
    <row r="228" spans="1:13" ht="15" customHeight="1" x14ac:dyDescent="0.25">
      <c r="A228" s="42">
        <v>9</v>
      </c>
      <c r="B228" s="12" t="s">
        <v>192</v>
      </c>
      <c r="C228" s="11">
        <v>10</v>
      </c>
      <c r="D228" s="13">
        <v>168614</v>
      </c>
      <c r="E228" s="13">
        <f t="shared" si="3"/>
        <v>1686140</v>
      </c>
      <c r="F228" s="39" t="s">
        <v>198</v>
      </c>
      <c r="G228" s="45" t="s">
        <v>319</v>
      </c>
      <c r="H228" s="45" t="s">
        <v>318</v>
      </c>
      <c r="I228" s="45" t="s">
        <v>320</v>
      </c>
      <c r="J228" s="47">
        <v>0</v>
      </c>
      <c r="K228" s="19"/>
      <c r="M228" s="14"/>
    </row>
    <row r="229" spans="1:13" ht="33.6" customHeight="1" x14ac:dyDescent="0.25">
      <c r="A229" s="43">
        <v>10</v>
      </c>
      <c r="B229" s="23" t="s">
        <v>72</v>
      </c>
      <c r="C229" s="22">
        <v>10</v>
      </c>
      <c r="D229" s="35">
        <v>46639</v>
      </c>
      <c r="E229" s="18">
        <f>C229*D229</f>
        <v>466390</v>
      </c>
      <c r="F229" s="24" t="s">
        <v>277</v>
      </c>
      <c r="G229" s="45" t="s">
        <v>319</v>
      </c>
      <c r="H229" s="45" t="s">
        <v>318</v>
      </c>
      <c r="I229" s="45" t="s">
        <v>320</v>
      </c>
      <c r="J229" s="47">
        <v>0</v>
      </c>
    </row>
    <row r="230" spans="1:13" ht="33.6" customHeight="1" x14ac:dyDescent="0.25">
      <c r="A230" s="43">
        <v>11</v>
      </c>
      <c r="B230" s="23" t="s">
        <v>299</v>
      </c>
      <c r="C230" s="32">
        <v>2</v>
      </c>
      <c r="D230" s="35">
        <v>42412</v>
      </c>
      <c r="E230" s="18">
        <f t="shared" ref="E230:E249" si="4">C230*D230</f>
        <v>84824</v>
      </c>
      <c r="F230" s="24" t="s">
        <v>304</v>
      </c>
      <c r="G230" s="45" t="s">
        <v>319</v>
      </c>
      <c r="H230" s="45" t="s">
        <v>318</v>
      </c>
      <c r="I230" s="45" t="s">
        <v>320</v>
      </c>
      <c r="J230" s="47">
        <v>0</v>
      </c>
    </row>
    <row r="231" spans="1:13" ht="33.6" customHeight="1" x14ac:dyDescent="0.25">
      <c r="A231" s="43">
        <v>12</v>
      </c>
      <c r="B231" s="23" t="s">
        <v>300</v>
      </c>
      <c r="C231" s="32">
        <v>2</v>
      </c>
      <c r="D231" s="35">
        <v>63617</v>
      </c>
      <c r="E231" s="18">
        <f t="shared" si="4"/>
        <v>127234</v>
      </c>
      <c r="F231" s="24" t="s">
        <v>305</v>
      </c>
      <c r="G231" s="45" t="s">
        <v>319</v>
      </c>
      <c r="H231" s="45" t="s">
        <v>318</v>
      </c>
      <c r="I231" s="45" t="s">
        <v>320</v>
      </c>
      <c r="J231" s="47">
        <v>0</v>
      </c>
    </row>
    <row r="232" spans="1:13" ht="33.6" customHeight="1" x14ac:dyDescent="0.25">
      <c r="A232" s="30">
        <v>13</v>
      </c>
      <c r="B232" s="23" t="s">
        <v>301</v>
      </c>
      <c r="C232" s="32">
        <v>4</v>
      </c>
      <c r="D232" s="35">
        <v>21980</v>
      </c>
      <c r="E232" s="18">
        <f t="shared" si="4"/>
        <v>87920</v>
      </c>
      <c r="F232" s="24" t="s">
        <v>306</v>
      </c>
      <c r="G232" s="45" t="s">
        <v>319</v>
      </c>
      <c r="H232" s="45" t="s">
        <v>318</v>
      </c>
      <c r="I232" s="45" t="s">
        <v>320</v>
      </c>
      <c r="J232" s="47">
        <v>0</v>
      </c>
    </row>
    <row r="233" spans="1:13" ht="33.6" customHeight="1" x14ac:dyDescent="0.25">
      <c r="A233" s="30">
        <v>14</v>
      </c>
      <c r="B233" s="23" t="s">
        <v>302</v>
      </c>
      <c r="C233" s="32">
        <v>2</v>
      </c>
      <c r="D233" s="35">
        <v>24948</v>
      </c>
      <c r="E233" s="18">
        <f t="shared" si="4"/>
        <v>49896</v>
      </c>
      <c r="F233" s="24" t="s">
        <v>307</v>
      </c>
      <c r="G233" s="45" t="s">
        <v>319</v>
      </c>
      <c r="H233" s="45" t="s">
        <v>318</v>
      </c>
      <c r="I233" s="45" t="s">
        <v>320</v>
      </c>
      <c r="J233" s="47">
        <v>0</v>
      </c>
    </row>
    <row r="234" spans="1:13" ht="30.6" customHeight="1" x14ac:dyDescent="0.25">
      <c r="A234" s="43">
        <v>15</v>
      </c>
      <c r="B234" s="40" t="s">
        <v>73</v>
      </c>
      <c r="C234" s="17">
        <v>4</v>
      </c>
      <c r="D234" s="35">
        <v>58828</v>
      </c>
      <c r="E234" s="18">
        <f t="shared" si="4"/>
        <v>235312</v>
      </c>
      <c r="F234" s="25" t="s">
        <v>278</v>
      </c>
      <c r="G234" s="45" t="s">
        <v>319</v>
      </c>
      <c r="H234" s="45" t="s">
        <v>318</v>
      </c>
      <c r="I234" s="45" t="s">
        <v>320</v>
      </c>
      <c r="J234" s="47">
        <v>0</v>
      </c>
    </row>
    <row r="235" spans="1:13" ht="30" customHeight="1" x14ac:dyDescent="0.25">
      <c r="A235" s="43">
        <v>16</v>
      </c>
      <c r="B235" s="40" t="s">
        <v>74</v>
      </c>
      <c r="C235" s="17">
        <v>8</v>
      </c>
      <c r="D235" s="35">
        <v>58828</v>
      </c>
      <c r="E235" s="18">
        <f t="shared" si="4"/>
        <v>470624</v>
      </c>
      <c r="F235" s="24" t="s">
        <v>278</v>
      </c>
      <c r="G235" s="45" t="s">
        <v>319</v>
      </c>
      <c r="H235" s="45" t="s">
        <v>318</v>
      </c>
      <c r="I235" s="45" t="s">
        <v>320</v>
      </c>
      <c r="J235" s="47">
        <v>0</v>
      </c>
    </row>
    <row r="236" spans="1:13" ht="12.6" customHeight="1" x14ac:dyDescent="0.25">
      <c r="A236" s="43">
        <v>17</v>
      </c>
      <c r="B236" s="40" t="s">
        <v>75</v>
      </c>
      <c r="C236" s="17">
        <v>22</v>
      </c>
      <c r="D236" s="35">
        <v>13000</v>
      </c>
      <c r="E236" s="18">
        <f t="shared" si="4"/>
        <v>286000</v>
      </c>
      <c r="F236" s="26" t="s">
        <v>279</v>
      </c>
      <c r="G236" s="45" t="s">
        <v>319</v>
      </c>
      <c r="H236" s="45" t="s">
        <v>318</v>
      </c>
      <c r="I236" s="45" t="s">
        <v>320</v>
      </c>
      <c r="J236" s="47">
        <v>0</v>
      </c>
    </row>
    <row r="237" spans="1:13" ht="12.6" customHeight="1" x14ac:dyDescent="0.25">
      <c r="A237" s="30">
        <v>18</v>
      </c>
      <c r="B237" s="40" t="s">
        <v>76</v>
      </c>
      <c r="C237" s="17">
        <v>2</v>
      </c>
      <c r="D237" s="35">
        <v>52100</v>
      </c>
      <c r="E237" s="18">
        <f t="shared" si="4"/>
        <v>104200</v>
      </c>
      <c r="F237" s="24" t="s">
        <v>280</v>
      </c>
      <c r="G237" s="45" t="s">
        <v>319</v>
      </c>
      <c r="H237" s="45" t="s">
        <v>318</v>
      </c>
      <c r="I237" s="45" t="s">
        <v>320</v>
      </c>
      <c r="J237" s="47">
        <v>0</v>
      </c>
    </row>
    <row r="238" spans="1:13" ht="12.6" customHeight="1" x14ac:dyDescent="0.25">
      <c r="A238" s="30">
        <v>19</v>
      </c>
      <c r="B238" s="40" t="s">
        <v>303</v>
      </c>
      <c r="C238" s="34">
        <v>2</v>
      </c>
      <c r="D238" s="35">
        <v>52100</v>
      </c>
      <c r="E238" s="18">
        <f t="shared" si="4"/>
        <v>104200</v>
      </c>
      <c r="F238" s="24" t="s">
        <v>308</v>
      </c>
      <c r="G238" s="45" t="s">
        <v>319</v>
      </c>
      <c r="H238" s="45" t="s">
        <v>318</v>
      </c>
      <c r="I238" s="45" t="s">
        <v>320</v>
      </c>
      <c r="J238" s="47">
        <v>0</v>
      </c>
    </row>
    <row r="239" spans="1:13" ht="12.6" customHeight="1" x14ac:dyDescent="0.25">
      <c r="A239" s="43">
        <v>20</v>
      </c>
      <c r="B239" s="27" t="s">
        <v>288</v>
      </c>
      <c r="C239" s="17">
        <v>120</v>
      </c>
      <c r="D239" s="35">
        <v>16500</v>
      </c>
      <c r="E239" s="18">
        <f t="shared" si="4"/>
        <v>1980000</v>
      </c>
      <c r="F239" s="28" t="s">
        <v>281</v>
      </c>
      <c r="G239" s="45" t="s">
        <v>319</v>
      </c>
      <c r="H239" s="45" t="s">
        <v>318</v>
      </c>
      <c r="I239" s="45" t="s">
        <v>320</v>
      </c>
      <c r="J239" s="47">
        <v>0</v>
      </c>
    </row>
    <row r="240" spans="1:13" ht="12.6" customHeight="1" x14ac:dyDescent="0.25">
      <c r="A240" s="43">
        <v>21</v>
      </c>
      <c r="B240" s="27" t="s">
        <v>287</v>
      </c>
      <c r="C240" s="17">
        <v>55</v>
      </c>
      <c r="D240" s="35">
        <v>40000</v>
      </c>
      <c r="E240" s="18">
        <f t="shared" si="4"/>
        <v>2200000</v>
      </c>
      <c r="F240" s="24" t="s">
        <v>282</v>
      </c>
      <c r="G240" s="45" t="s">
        <v>319</v>
      </c>
      <c r="H240" s="45" t="s">
        <v>318</v>
      </c>
      <c r="I240" s="45" t="s">
        <v>320</v>
      </c>
      <c r="J240" s="47">
        <v>0</v>
      </c>
    </row>
    <row r="241" spans="1:10" ht="25.15" customHeight="1" x14ac:dyDescent="0.25">
      <c r="A241" s="43">
        <v>22</v>
      </c>
      <c r="B241" s="23" t="s">
        <v>289</v>
      </c>
      <c r="C241" s="17">
        <v>8</v>
      </c>
      <c r="D241" s="35">
        <v>324324</v>
      </c>
      <c r="E241" s="18">
        <f t="shared" si="4"/>
        <v>2594592</v>
      </c>
      <c r="F241" s="24" t="s">
        <v>283</v>
      </c>
      <c r="G241" s="45" t="s">
        <v>319</v>
      </c>
      <c r="H241" s="45" t="s">
        <v>318</v>
      </c>
      <c r="I241" s="45" t="s">
        <v>320</v>
      </c>
      <c r="J241" s="47">
        <v>0</v>
      </c>
    </row>
    <row r="242" spans="1:10" ht="15" customHeight="1" x14ac:dyDescent="0.25">
      <c r="A242" s="30">
        <v>23</v>
      </c>
      <c r="B242" s="23" t="s">
        <v>290</v>
      </c>
      <c r="C242" s="17">
        <v>22</v>
      </c>
      <c r="D242" s="35">
        <v>19958</v>
      </c>
      <c r="E242" s="18">
        <f t="shared" si="4"/>
        <v>439076</v>
      </c>
      <c r="F242" s="24" t="s">
        <v>284</v>
      </c>
      <c r="G242" s="45" t="s">
        <v>319</v>
      </c>
      <c r="H242" s="45" t="s">
        <v>318</v>
      </c>
      <c r="I242" s="45" t="s">
        <v>320</v>
      </c>
      <c r="J242" s="47">
        <v>0</v>
      </c>
    </row>
    <row r="243" spans="1:10" ht="19.149999999999999" customHeight="1" x14ac:dyDescent="0.25">
      <c r="A243" s="30">
        <v>24</v>
      </c>
      <c r="B243" s="27" t="s">
        <v>291</v>
      </c>
      <c r="C243" s="17">
        <v>1</v>
      </c>
      <c r="D243" s="36">
        <v>279365</v>
      </c>
      <c r="E243" s="18">
        <f t="shared" si="4"/>
        <v>279365</v>
      </c>
      <c r="F243" s="26" t="s">
        <v>298</v>
      </c>
      <c r="G243" s="45" t="s">
        <v>319</v>
      </c>
      <c r="H243" s="45" t="s">
        <v>318</v>
      </c>
      <c r="I243" s="45" t="s">
        <v>320</v>
      </c>
      <c r="J243" s="47">
        <v>0</v>
      </c>
    </row>
    <row r="244" spans="1:10" ht="19.149999999999999" customHeight="1" x14ac:dyDescent="0.25">
      <c r="A244" s="43">
        <v>25</v>
      </c>
      <c r="B244" s="27" t="s">
        <v>292</v>
      </c>
      <c r="C244" s="17">
        <v>1</v>
      </c>
      <c r="D244" s="36">
        <v>288308</v>
      </c>
      <c r="E244" s="18">
        <f t="shared" si="4"/>
        <v>288308</v>
      </c>
      <c r="F244" s="26" t="s">
        <v>298</v>
      </c>
      <c r="G244" s="45" t="s">
        <v>319</v>
      </c>
      <c r="H244" s="45" t="s">
        <v>318</v>
      </c>
      <c r="I244" s="45" t="s">
        <v>320</v>
      </c>
      <c r="J244" s="47">
        <v>0</v>
      </c>
    </row>
    <row r="245" spans="1:10" ht="19.149999999999999" customHeight="1" x14ac:dyDescent="0.25">
      <c r="A245" s="43">
        <v>26</v>
      </c>
      <c r="B245" s="27" t="s">
        <v>293</v>
      </c>
      <c r="C245" s="17">
        <v>1</v>
      </c>
      <c r="D245" s="36">
        <v>79599</v>
      </c>
      <c r="E245" s="18">
        <f t="shared" si="4"/>
        <v>79599</v>
      </c>
      <c r="F245" s="26" t="s">
        <v>297</v>
      </c>
      <c r="G245" s="45" t="s">
        <v>319</v>
      </c>
      <c r="H245" s="45" t="s">
        <v>318</v>
      </c>
      <c r="I245" s="45" t="s">
        <v>320</v>
      </c>
      <c r="J245" s="47">
        <v>0</v>
      </c>
    </row>
    <row r="246" spans="1:10" ht="19.149999999999999" customHeight="1" x14ac:dyDescent="0.25">
      <c r="A246" s="43">
        <v>27</v>
      </c>
      <c r="B246" s="27" t="s">
        <v>294</v>
      </c>
      <c r="C246" s="17">
        <v>2</v>
      </c>
      <c r="D246" s="36">
        <v>86560</v>
      </c>
      <c r="E246" s="18">
        <f t="shared" si="4"/>
        <v>173120</v>
      </c>
      <c r="F246" s="26" t="s">
        <v>297</v>
      </c>
      <c r="G246" s="45" t="s">
        <v>319</v>
      </c>
      <c r="H246" s="45" t="s">
        <v>318</v>
      </c>
      <c r="I246" s="45" t="s">
        <v>320</v>
      </c>
      <c r="J246" s="47">
        <v>0</v>
      </c>
    </row>
    <row r="247" spans="1:10" ht="19.899999999999999" customHeight="1" x14ac:dyDescent="0.25">
      <c r="A247" s="30">
        <v>28</v>
      </c>
      <c r="B247" s="27" t="s">
        <v>295</v>
      </c>
      <c r="C247" s="29">
        <v>3</v>
      </c>
      <c r="D247" s="35">
        <v>160183</v>
      </c>
      <c r="E247" s="18">
        <f t="shared" si="4"/>
        <v>480549</v>
      </c>
      <c r="F247" s="24" t="s">
        <v>285</v>
      </c>
      <c r="G247" s="45" t="s">
        <v>319</v>
      </c>
      <c r="H247" s="45" t="s">
        <v>318</v>
      </c>
      <c r="I247" s="45" t="s">
        <v>320</v>
      </c>
      <c r="J247" s="47">
        <v>0</v>
      </c>
    </row>
    <row r="248" spans="1:10" ht="27.6" customHeight="1" x14ac:dyDescent="0.25">
      <c r="A248" s="30">
        <v>29</v>
      </c>
      <c r="B248" s="27" t="s">
        <v>296</v>
      </c>
      <c r="C248" s="29">
        <v>3</v>
      </c>
      <c r="D248" s="35">
        <v>193347</v>
      </c>
      <c r="E248" s="18">
        <f t="shared" si="4"/>
        <v>580041</v>
      </c>
      <c r="F248" s="24" t="s">
        <v>286</v>
      </c>
      <c r="G248" s="45" t="s">
        <v>319</v>
      </c>
      <c r="H248" s="45" t="s">
        <v>318</v>
      </c>
      <c r="I248" s="45" t="s">
        <v>320</v>
      </c>
      <c r="J248" s="47">
        <v>0</v>
      </c>
    </row>
    <row r="249" spans="1:10" ht="27.6" customHeight="1" x14ac:dyDescent="0.25">
      <c r="A249" s="43">
        <v>30</v>
      </c>
      <c r="B249" s="27" t="s">
        <v>310</v>
      </c>
      <c r="C249" s="33">
        <v>2</v>
      </c>
      <c r="D249" s="35">
        <v>202703</v>
      </c>
      <c r="E249" s="18">
        <f t="shared" si="4"/>
        <v>405406</v>
      </c>
      <c r="F249" s="24" t="s">
        <v>309</v>
      </c>
      <c r="G249" s="45" t="s">
        <v>319</v>
      </c>
      <c r="H249" s="45" t="s">
        <v>318</v>
      </c>
      <c r="I249" s="45" t="s">
        <v>320</v>
      </c>
      <c r="J249" s="47">
        <v>0</v>
      </c>
    </row>
    <row r="250" spans="1:10" x14ac:dyDescent="0.2">
      <c r="A250" s="30"/>
      <c r="B250" s="30" t="s">
        <v>3</v>
      </c>
      <c r="C250" s="17"/>
      <c r="D250" s="17"/>
      <c r="E250" s="49">
        <f>SUM(E224:E249)</f>
        <v>21954396</v>
      </c>
      <c r="F250" s="31"/>
      <c r="G250" s="31"/>
      <c r="H250" s="31"/>
      <c r="I250" s="31"/>
      <c r="J250" s="31"/>
    </row>
    <row r="251" spans="1:10" ht="15.75" x14ac:dyDescent="0.25">
      <c r="A251" s="30"/>
      <c r="B251" s="54" t="s">
        <v>323</v>
      </c>
      <c r="C251" s="55"/>
      <c r="D251" s="56"/>
      <c r="E251" s="57">
        <f>E74+E163+E193+E222+E250</f>
        <v>78593637</v>
      </c>
      <c r="F251" s="52"/>
      <c r="G251" s="52"/>
      <c r="H251" s="52"/>
      <c r="I251" s="52"/>
      <c r="J251" s="52"/>
    </row>
    <row r="253" spans="1:10" x14ac:dyDescent="0.25">
      <c r="E253" s="53"/>
    </row>
  </sheetData>
  <autoFilter ref="A4:E228"/>
  <mergeCells count="51">
    <mergeCell ref="F62:F67"/>
    <mergeCell ref="I2:J2"/>
    <mergeCell ref="F156:F157"/>
    <mergeCell ref="F158:F162"/>
    <mergeCell ref="F68:F73"/>
    <mergeCell ref="A6:A73"/>
    <mergeCell ref="F7:F20"/>
    <mergeCell ref="F21:F22"/>
    <mergeCell ref="F23:F25"/>
    <mergeCell ref="F26:F28"/>
    <mergeCell ref="F29:F32"/>
    <mergeCell ref="F33:F35"/>
    <mergeCell ref="F36:F39"/>
    <mergeCell ref="F40:F44"/>
    <mergeCell ref="F45:F51"/>
    <mergeCell ref="F52:F54"/>
    <mergeCell ref="F55:F57"/>
    <mergeCell ref="F59:F61"/>
    <mergeCell ref="F118:F126"/>
    <mergeCell ref="F127:F129"/>
    <mergeCell ref="F130:F132"/>
    <mergeCell ref="F142:F145"/>
    <mergeCell ref="F146:F155"/>
    <mergeCell ref="F133:F135"/>
    <mergeCell ref="F136:F139"/>
    <mergeCell ref="A165:A192"/>
    <mergeCell ref="F165:F192"/>
    <mergeCell ref="A195:A221"/>
    <mergeCell ref="F195:F197"/>
    <mergeCell ref="F198:F201"/>
    <mergeCell ref="F204:F207"/>
    <mergeCell ref="F208:F210"/>
    <mergeCell ref="F211:F213"/>
    <mergeCell ref="A76:A162"/>
    <mergeCell ref="F76:F78"/>
    <mergeCell ref="F79:F84"/>
    <mergeCell ref="F85:F89"/>
    <mergeCell ref="F92:F103"/>
    <mergeCell ref="F104:F116"/>
    <mergeCell ref="G195:G221"/>
    <mergeCell ref="H195:H221"/>
    <mergeCell ref="I195:I221"/>
    <mergeCell ref="G7:G73"/>
    <mergeCell ref="H7:H73"/>
    <mergeCell ref="I7:I73"/>
    <mergeCell ref="G76:G162"/>
    <mergeCell ref="H76:H162"/>
    <mergeCell ref="I76:I162"/>
    <mergeCell ref="G165:G192"/>
    <mergeCell ref="H165:H192"/>
    <mergeCell ref="I165:I192"/>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3" sqref="H2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травма и нейр</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2018-02-14T12:27:17Z</dcterms:modified>
</cp:coreProperties>
</file>