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995" windowHeight="7245" activeTab="0"/>
  </bookViews>
  <sheets>
    <sheet name="доход-расход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<sst xmlns="http://schemas.openxmlformats.org/spreadsheetml/2006/main" count="36" uniqueCount="34">
  <si>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(тыс.тенге)</t>
  </si>
  <si>
    <t>Взносы на обязательное страхование работников</t>
  </si>
  <si>
    <t>Наименование показателя</t>
  </si>
  <si>
    <t>Обучение персоналов</t>
  </si>
  <si>
    <t>Услуги связи</t>
  </si>
  <si>
    <t>Платные услуги</t>
  </si>
  <si>
    <t>План на 2018 год</t>
  </si>
  <si>
    <t xml:space="preserve">                                                                     (наименование организации)</t>
  </si>
  <si>
    <t>Коммунальные расходы</t>
  </si>
  <si>
    <t>Расходы на питание</t>
  </si>
  <si>
    <t>Приобретение хозяйственных товаров и инвентаря</t>
  </si>
  <si>
    <t>Приобретения медицинского оборудования</t>
  </si>
  <si>
    <t>Приобретения медикаментов</t>
  </si>
  <si>
    <t>Средства ФСМС</t>
  </si>
  <si>
    <t>Кассовые расходы</t>
  </si>
  <si>
    <t>Итого доходов:</t>
  </si>
  <si>
    <t>ДОХОДЫ:</t>
  </si>
  <si>
    <t>РАСХОДЫ:</t>
  </si>
  <si>
    <t>Итого расходов:</t>
  </si>
  <si>
    <t>ГКП на ПХВ "Городская больница скорой неотложной помощи" УЗ г. Алматы</t>
  </si>
  <si>
    <t>Остаток средств на  1 января  2018 года</t>
  </si>
  <si>
    <t>Гарантийный взнос</t>
  </si>
  <si>
    <t>Расходы по фонду оплаты труда (ОПВ,ИПН, Нур Отан, исп.лист, профсоюз.взносы)</t>
  </si>
  <si>
    <t>Соц.налог и соц.отчисления, ОСМС</t>
  </si>
  <si>
    <t>Итого:</t>
  </si>
  <si>
    <t>5% от чистого дохода</t>
  </si>
  <si>
    <t>Налог на землю, на имущество, на транспорт</t>
  </si>
  <si>
    <t xml:space="preserve"> </t>
  </si>
  <si>
    <t>Главный бухгалтер                         Амирханова К.А.</t>
  </si>
  <si>
    <t>Главный врач                                    Джувашев А.Б.</t>
  </si>
  <si>
    <r>
      <t xml:space="preserve">  ОТЧЕТ О ДОХОДАХ И РАСХОДАХ ЗА  9 - месяцев</t>
    </r>
    <r>
      <rPr>
        <b/>
        <sz val="16"/>
        <color indexed="8"/>
        <rFont val="Times New Roman"/>
        <family val="1"/>
      </rPr>
      <t xml:space="preserve">  2018 ГОДА</t>
    </r>
  </si>
  <si>
    <t>Кассовое поступление за 9 месяцев 2018 г.</t>
  </si>
  <si>
    <t>Остаток средств на  30 сентября  2018 года</t>
  </si>
  <si>
    <t>Прочие услуги и работы (тех.ремонт медоборудования,медицинские услуги,автотранспортные услуги,дератизация и дезинфекция, охрана объекта,аудиторские услуги, лабораторные услуги,обслуживание, интернет, вывоз мусора, утилизация мед.отходов,услуги банка,  т.д.)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</si>
</sst>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b/>
      <u val="single"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 horizontal="right"/>
    </xf>
    <xf numFmtId="0" fontId="43" fillId="0" borderId="10" xfId="0" applyFont="1" applyBorder="1" applyAlignment="1">
      <alignment horizontal="center" vertical="center"/>
    </xf>
    <xf numFmtId="2" fontId="44" fillId="0" borderId="0" xfId="0" applyNumberFormat="1" applyFont="1" applyAlignment="1">
      <alignment/>
    </xf>
    <xf numFmtId="2" fontId="43" fillId="0" borderId="0" xfId="0" applyNumberFormat="1" applyFont="1" applyAlignment="1">
      <alignment/>
    </xf>
    <xf numFmtId="0" fontId="46" fillId="0" borderId="0" xfId="0" applyFont="1" applyAlignment="1">
      <alignment/>
    </xf>
    <xf numFmtId="2" fontId="44" fillId="0" borderId="0" xfId="0" applyNumberFormat="1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/>
    </xf>
    <xf numFmtId="0" fontId="46" fillId="0" borderId="10" xfId="0" applyFont="1" applyBorder="1" applyAlignment="1">
      <alignment/>
    </xf>
    <xf numFmtId="172" fontId="46" fillId="0" borderId="10" xfId="0" applyNumberFormat="1" applyFont="1" applyBorder="1" applyAlignment="1">
      <alignment horizontal="center" vertical="center"/>
    </xf>
    <xf numFmtId="172" fontId="46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2" fontId="43" fillId="0" borderId="10" xfId="0" applyNumberFormat="1" applyFont="1" applyBorder="1" applyAlignment="1">
      <alignment horizontal="center" vertical="center"/>
    </xf>
    <xf numFmtId="172" fontId="43" fillId="0" borderId="10" xfId="0" applyNumberFormat="1" applyFont="1" applyBorder="1" applyAlignment="1">
      <alignment horizontal="center" vertical="center"/>
    </xf>
    <xf numFmtId="2" fontId="46" fillId="0" borderId="10" xfId="0" applyNumberFormat="1" applyFont="1" applyBorder="1" applyAlignment="1">
      <alignment horizontal="center" vertical="center"/>
    </xf>
    <xf numFmtId="4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3" fontId="3" fillId="33" borderId="0" xfId="0" applyNumberFormat="1" applyFont="1" applyFill="1" applyAlignment="1">
      <alignment horizontal="center" vertical="center" wrapText="1"/>
    </xf>
    <xf numFmtId="4" fontId="43" fillId="0" borderId="0" xfId="0" applyNumberFormat="1" applyFont="1" applyAlignment="1">
      <alignment/>
    </xf>
    <xf numFmtId="1" fontId="43" fillId="33" borderId="10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2" fontId="46" fillId="0" borderId="0" xfId="0" applyNumberFormat="1" applyFont="1" applyAlignment="1">
      <alignment/>
    </xf>
    <xf numFmtId="1" fontId="46" fillId="0" borderId="0" xfId="0" applyNumberFormat="1" applyFont="1" applyAlignment="1">
      <alignment/>
    </xf>
    <xf numFmtId="0" fontId="43" fillId="0" borderId="10" xfId="0" applyFont="1" applyBorder="1" applyAlignment="1">
      <alignment wrapText="1"/>
    </xf>
    <xf numFmtId="0" fontId="43" fillId="33" borderId="10" xfId="0" applyFont="1" applyFill="1" applyBorder="1" applyAlignment="1">
      <alignment horizontal="center" vertical="center" wrapText="1"/>
    </xf>
    <xf numFmtId="2" fontId="46" fillId="0" borderId="0" xfId="0" applyNumberFormat="1" applyFont="1" applyBorder="1" applyAlignment="1">
      <alignment/>
    </xf>
    <xf numFmtId="2" fontId="46" fillId="0" borderId="0" xfId="0" applyNumberFormat="1" applyFont="1" applyBorder="1" applyAlignment="1">
      <alignment horizontal="center" vertical="center"/>
    </xf>
    <xf numFmtId="0" fontId="47" fillId="0" borderId="0" xfId="0" applyFont="1" applyAlignment="1">
      <alignment/>
    </xf>
    <xf numFmtId="2" fontId="48" fillId="0" borderId="0" xfId="0" applyNumberFormat="1" applyFont="1" applyAlignment="1">
      <alignment/>
    </xf>
    <xf numFmtId="2" fontId="49" fillId="0" borderId="0" xfId="0" applyNumberFormat="1" applyFont="1" applyBorder="1" applyAlignment="1">
      <alignment/>
    </xf>
    <xf numFmtId="4" fontId="44" fillId="0" borderId="0" xfId="0" applyNumberFormat="1" applyFont="1" applyAlignment="1">
      <alignment/>
    </xf>
    <xf numFmtId="172" fontId="4" fillId="33" borderId="10" xfId="0" applyNumberFormat="1" applyFont="1" applyFill="1" applyBorder="1" applyAlignment="1">
      <alignment horizontal="center" vertical="center"/>
    </xf>
    <xf numFmtId="4" fontId="46" fillId="0" borderId="10" xfId="0" applyNumberFormat="1" applyFont="1" applyBorder="1" applyAlignment="1">
      <alignment horizontal="center"/>
    </xf>
    <xf numFmtId="4" fontId="43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43" fillId="0" borderId="0" xfId="0" applyNumberFormat="1" applyFont="1" applyBorder="1" applyAlignment="1">
      <alignment/>
    </xf>
    <xf numFmtId="2" fontId="45" fillId="0" borderId="0" xfId="0" applyNumberFormat="1" applyFont="1" applyAlignment="1">
      <alignment/>
    </xf>
    <xf numFmtId="2" fontId="4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5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1"/>
  <sheetViews>
    <sheetView tabSelected="1" zoomScalePageLayoutView="0" workbookViewId="0" topLeftCell="A12">
      <selection activeCell="I28" sqref="I28"/>
    </sheetView>
  </sheetViews>
  <sheetFormatPr defaultColWidth="9.140625" defaultRowHeight="15"/>
  <cols>
    <col min="1" max="1" width="77.00390625" style="2" customWidth="1"/>
    <col min="2" max="2" width="19.7109375" style="2" customWidth="1"/>
    <col min="3" max="3" width="25.28125" style="2" customWidth="1"/>
    <col min="4" max="4" width="11.140625" style="2" customWidth="1"/>
    <col min="5" max="5" width="19.00390625" style="2" customWidth="1"/>
    <col min="6" max="6" width="17.140625" style="2" customWidth="1"/>
    <col min="7" max="16384" width="9.140625" style="2" customWidth="1"/>
  </cols>
  <sheetData>
    <row r="2" spans="1:3" ht="20.25">
      <c r="A2" s="44" t="s">
        <v>30</v>
      </c>
      <c r="B2" s="44"/>
      <c r="C2" s="44"/>
    </row>
    <row r="3" spans="1:3" ht="15">
      <c r="A3" s="3"/>
      <c r="B3" s="3"/>
      <c r="C3" s="3"/>
    </row>
    <row r="4" spans="1:3" ht="18.75">
      <c r="A4" s="45" t="s">
        <v>19</v>
      </c>
      <c r="B4" s="45"/>
      <c r="C4" s="45"/>
    </row>
    <row r="5" spans="1:3" ht="15">
      <c r="A5" s="46" t="s">
        <v>7</v>
      </c>
      <c r="B5" s="46"/>
      <c r="C5" s="46"/>
    </row>
    <row r="6" spans="1:3" ht="15">
      <c r="A6" s="3"/>
      <c r="B6" s="3"/>
      <c r="C6" s="4" t="s">
        <v>0</v>
      </c>
    </row>
    <row r="7" spans="1:5" s="1" customFormat="1" ht="56.25">
      <c r="A7" s="5" t="s">
        <v>2</v>
      </c>
      <c r="B7" s="10" t="s">
        <v>6</v>
      </c>
      <c r="C7" s="10" t="s">
        <v>31</v>
      </c>
      <c r="E7" s="22"/>
    </row>
    <row r="8" spans="1:3" s="1" customFormat="1" ht="18.75">
      <c r="A8" s="11" t="s">
        <v>20</v>
      </c>
      <c r="B8" s="5">
        <v>137540.62</v>
      </c>
      <c r="C8" s="36">
        <v>2149.11</v>
      </c>
    </row>
    <row r="9" spans="1:3" s="1" customFormat="1" ht="18.75">
      <c r="A9" s="12" t="s">
        <v>16</v>
      </c>
      <c r="B9" s="13"/>
      <c r="C9" s="14"/>
    </row>
    <row r="10" spans="1:5" s="1" customFormat="1" ht="18.75">
      <c r="A10" s="11" t="s">
        <v>13</v>
      </c>
      <c r="B10" s="17">
        <v>2059262.2</v>
      </c>
      <c r="C10" s="16">
        <v>1432134.53</v>
      </c>
      <c r="E10" s="7"/>
    </row>
    <row r="11" spans="1:3" s="1" customFormat="1" ht="18.75">
      <c r="A11" s="11" t="s">
        <v>5</v>
      </c>
      <c r="B11" s="5">
        <v>179760</v>
      </c>
      <c r="C11" s="16">
        <v>173744.77</v>
      </c>
    </row>
    <row r="12" spans="1:5" s="1" customFormat="1" ht="18.75">
      <c r="A12" s="12" t="s">
        <v>15</v>
      </c>
      <c r="B12" s="5"/>
      <c r="C12" s="18">
        <f>C10+C11</f>
        <v>1605879.3</v>
      </c>
      <c r="E12" s="7"/>
    </row>
    <row r="13" spans="1:3" s="1" customFormat="1" ht="18.75">
      <c r="A13" s="11" t="s">
        <v>21</v>
      </c>
      <c r="B13" s="5"/>
      <c r="C13" s="16">
        <v>12788.6</v>
      </c>
    </row>
    <row r="14" spans="1:3" s="1" customFormat="1" ht="18.75">
      <c r="A14" s="12" t="s">
        <v>24</v>
      </c>
      <c r="B14" s="18">
        <f>SUM(B10:B13)</f>
        <v>2239022.2</v>
      </c>
      <c r="C14" s="18">
        <v>12788.6</v>
      </c>
    </row>
    <row r="15" spans="1:3" s="1" customFormat="1" ht="18.75">
      <c r="A15" s="11"/>
      <c r="B15" s="5"/>
      <c r="C15" s="15"/>
    </row>
    <row r="16" spans="1:3" s="1" customFormat="1" ht="18.75">
      <c r="A16" s="12" t="s">
        <v>17</v>
      </c>
      <c r="B16" s="19"/>
      <c r="C16" s="20" t="s">
        <v>14</v>
      </c>
    </row>
    <row r="17" spans="1:6" s="1" customFormat="1" ht="37.5">
      <c r="A17" s="27" t="s">
        <v>22</v>
      </c>
      <c r="B17" s="21">
        <v>956084</v>
      </c>
      <c r="C17" s="41">
        <v>732524.6</v>
      </c>
      <c r="E17" s="37"/>
      <c r="F17" s="22"/>
    </row>
    <row r="18" spans="1:6" s="1" customFormat="1" ht="18.75">
      <c r="A18" s="11" t="s">
        <v>23</v>
      </c>
      <c r="B18" s="23">
        <f>92105+9561</f>
        <v>101666</v>
      </c>
      <c r="C18" s="41">
        <f>34090.08+41406.55</f>
        <v>75496.63</v>
      </c>
      <c r="E18" s="37"/>
      <c r="F18" s="22"/>
    </row>
    <row r="19" spans="1:5" s="1" customFormat="1" ht="18.75">
      <c r="A19" s="11" t="s">
        <v>26</v>
      </c>
      <c r="B19" s="24">
        <f>4823.56</f>
        <v>4823.56</v>
      </c>
      <c r="C19" s="42">
        <v>3383.73</v>
      </c>
      <c r="E19" s="38"/>
    </row>
    <row r="20" spans="1:5" s="1" customFormat="1" ht="18.75">
      <c r="A20" s="11" t="s">
        <v>25</v>
      </c>
      <c r="B20" s="24"/>
      <c r="C20" s="43">
        <v>1700</v>
      </c>
      <c r="E20" s="29"/>
    </row>
    <row r="21" spans="1:5" s="1" customFormat="1" ht="18.75">
      <c r="A21" s="11" t="s">
        <v>1</v>
      </c>
      <c r="B21" s="24">
        <v>4757</v>
      </c>
      <c r="C21" s="41">
        <v>4589.19</v>
      </c>
      <c r="E21" s="39"/>
    </row>
    <row r="22" spans="1:5" s="1" customFormat="1" ht="18.75">
      <c r="A22" s="11" t="s">
        <v>8</v>
      </c>
      <c r="B22" s="24">
        <f>53250.69+9885.73</f>
        <v>63136.42</v>
      </c>
      <c r="C22" s="41">
        <f>46872.56-200</f>
        <v>46672.56</v>
      </c>
      <c r="D22" s="7"/>
      <c r="E22" s="26"/>
    </row>
    <row r="23" spans="1:6" s="1" customFormat="1" ht="18.75">
      <c r="A23" s="11" t="s">
        <v>4</v>
      </c>
      <c r="B23" s="24">
        <v>1686.32</v>
      </c>
      <c r="C23" s="41">
        <v>1040.01</v>
      </c>
      <c r="E23" s="8"/>
      <c r="F23" s="7"/>
    </row>
    <row r="24" spans="1:6" s="1" customFormat="1" ht="18.75">
      <c r="A24" s="11" t="s">
        <v>12</v>
      </c>
      <c r="B24" s="24">
        <v>679450.44</v>
      </c>
      <c r="C24" s="41">
        <v>509588.03</v>
      </c>
      <c r="E24" s="26"/>
      <c r="F24" s="7"/>
    </row>
    <row r="25" spans="1:6" s="1" customFormat="1" ht="18.75">
      <c r="A25" s="11" t="s">
        <v>11</v>
      </c>
      <c r="B25" s="23">
        <f>109706.3</f>
        <v>109706.3</v>
      </c>
      <c r="C25" s="35">
        <v>10670.66</v>
      </c>
      <c r="E25" s="25"/>
      <c r="F25" s="7"/>
    </row>
    <row r="26" spans="1:6" s="1" customFormat="1" ht="18.75">
      <c r="A26" s="11" t="s">
        <v>9</v>
      </c>
      <c r="B26" s="23">
        <v>91359</v>
      </c>
      <c r="C26" s="41">
        <v>50463.88</v>
      </c>
      <c r="E26" s="25"/>
      <c r="F26" s="7"/>
    </row>
    <row r="27" spans="1:6" s="1" customFormat="1" ht="18.75">
      <c r="A27" s="11" t="s">
        <v>10</v>
      </c>
      <c r="B27" s="24">
        <v>32386.8</v>
      </c>
      <c r="C27" s="41">
        <v>30600.57</v>
      </c>
      <c r="E27" s="32"/>
      <c r="F27" s="7"/>
    </row>
    <row r="28" spans="1:6" s="1" customFormat="1" ht="18.75">
      <c r="A28" s="11" t="s">
        <v>3</v>
      </c>
      <c r="B28" s="24">
        <v>12583.2</v>
      </c>
      <c r="C28" s="41">
        <v>4188.57</v>
      </c>
      <c r="E28" s="8"/>
      <c r="F28" s="7"/>
    </row>
    <row r="29" spans="1:7" s="1" customFormat="1" ht="97.5" customHeight="1">
      <c r="A29" s="27" t="s">
        <v>33</v>
      </c>
      <c r="B29" s="28">
        <v>173013.89</v>
      </c>
      <c r="C29" s="41">
        <v>135730.26</v>
      </c>
      <c r="E29" s="29"/>
      <c r="F29" s="7"/>
      <c r="G29" s="7"/>
    </row>
    <row r="30" spans="1:11" s="1" customFormat="1" ht="18.75">
      <c r="A30" s="12" t="s">
        <v>18</v>
      </c>
      <c r="B30" s="18">
        <v>2230652.93</v>
      </c>
      <c r="C30" s="18">
        <f>SUM(C17:C29)</f>
        <v>1606648.69</v>
      </c>
      <c r="E30" s="30"/>
      <c r="J30" s="1" t="s">
        <v>27</v>
      </c>
      <c r="K30" s="1" t="s">
        <v>27</v>
      </c>
    </row>
    <row r="31" spans="1:11" s="1" customFormat="1" ht="18.75">
      <c r="A31" s="11" t="s">
        <v>32</v>
      </c>
      <c r="B31" s="16">
        <v>145910.28</v>
      </c>
      <c r="C31" s="16">
        <f>C8+C12+C14-C30</f>
        <v>14168.320000000298</v>
      </c>
      <c r="E31" s="33"/>
      <c r="K31" s="1" t="s">
        <v>27</v>
      </c>
    </row>
    <row r="32" spans="1:5" ht="15">
      <c r="A32" s="3"/>
      <c r="B32" s="6"/>
      <c r="C32" s="6"/>
      <c r="E32" s="9"/>
    </row>
    <row r="33" spans="1:5" ht="20.25">
      <c r="A33" s="31" t="s">
        <v>29</v>
      </c>
      <c r="B33" s="7"/>
      <c r="E33" s="34"/>
    </row>
    <row r="34" spans="1:5" ht="20.25">
      <c r="A34" s="31"/>
      <c r="B34" s="1"/>
      <c r="E34" s="34"/>
    </row>
    <row r="35" spans="1:2" ht="20.25">
      <c r="A35" s="31" t="s">
        <v>28</v>
      </c>
      <c r="B35" s="1"/>
    </row>
    <row r="36" spans="1:3" ht="15">
      <c r="A36" s="3"/>
      <c r="B36" s="3"/>
      <c r="C36" s="3"/>
    </row>
    <row r="37" spans="1:6" ht="15">
      <c r="A37" s="3"/>
      <c r="B37" s="3"/>
      <c r="C37" s="3"/>
      <c r="F37" s="6"/>
    </row>
    <row r="38" spans="1:5" ht="15">
      <c r="A38" s="3"/>
      <c r="B38" s="3"/>
      <c r="C38" s="40"/>
      <c r="E38" s="6"/>
    </row>
    <row r="39" spans="1:3" ht="15">
      <c r="A39" s="3"/>
      <c r="B39" s="3"/>
      <c r="C39" s="3"/>
    </row>
    <row r="40" spans="1:3" ht="15">
      <c r="A40" s="3"/>
      <c r="B40" s="3"/>
      <c r="C40" s="3"/>
    </row>
    <row r="41" spans="1:3" ht="15">
      <c r="A41" s="3"/>
      <c r="B41" s="3"/>
      <c r="C41" s="3"/>
    </row>
  </sheetData>
  <sheetProtection/>
  <mergeCells count="3">
    <mergeCell ref="A2:C2"/>
    <mergeCell ref="A4:C4"/>
    <mergeCell ref="A5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зам.главбух</cp:lastModifiedBy>
  <cp:lastPrinted>2018-10-08T04:02:36Z</cp:lastPrinted>
  <dcterms:created xsi:type="dcterms:W3CDTF">2015-09-30T11:21:26Z</dcterms:created>
  <dcterms:modified xsi:type="dcterms:W3CDTF">2018-10-08T04:03:16Z</dcterms:modified>
  <cp:category/>
  <cp:version/>
  <cp:contentType/>
  <cp:contentStatus/>
</cp:coreProperties>
</file>